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<sst xmlns="http://schemas.openxmlformats.org/spreadsheetml/2006/main" count="583" uniqueCount="312">
  <si>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</si>
  <si>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</si>
  <si>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</si>
  <si>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</si>
  <si>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</si>
  <si>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</si>
  <si>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</si>
  <si>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</si>
  <si>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</si>
  <si>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</si>
  <si>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</si>
  <si>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</si>
  <si>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</si>
  <si>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</si>
  <si>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</si>
  <si>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</si>
  <si>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</si>
  <si>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</si>
  <si>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</si>
  <si>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</si>
  <si>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</si>
  <si>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</si>
  <si>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</si>
  <si>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</si>
  <si>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</si>
  <si>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</si>
  <si>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</si>
  <si>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</si>
  <si>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</si>
  <si>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</si>
  <si>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</si>
  <si>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</si>
  <si>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</si>
  <si>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</si>
  <si>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</si>
  <si>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</si>
  <si>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</si>
  <si>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</si>
  <si>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</si>
  <si>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</si>
  <si>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</si>
  <si>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</si>
  <si>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</si>
  <si>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</si>
  <si>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</si>
  <si>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</si>
  <si>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</si>
  <si>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</si>
  <si>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</si>
  <si>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</si>
  <si>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</si>
  <si>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</si>
  <si>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</si>
  <si>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</si>
  <si>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</si>
  <si>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</si>
  <si>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</si>
  <si>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</si>
  <si>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</si>
  <si>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</si>
  <si>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</si>
  <si>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</si>
  <si>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</si>
  <si>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</si>
  <si>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</si>
  <si>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</si>
  <si>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</si>
  <si>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</si>
  <si>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</si>
  <si>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</si>
  <si>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</si>
  <si>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</si>
  <si>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</si>
  <si>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</si>
  <si>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</si>
  <si>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</si>
  <si>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</si>
  <si>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</si>
  <si>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</si>
  <si>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</si>
  <si>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</si>
  <si>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</si>
  <si>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</si>
  <si>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</si>
  <si>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</si>
  <si>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</si>
  <si>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</si>
  <si>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</si>
  <si>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</si>
  <si>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</si>
  <si>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</si>
  <si>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</si>
  <si>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</si>
  <si>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</si>
  <si>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</si>
  <si>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</si>
  <si>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</si>
  <si>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</si>
  <si>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</si>
  <si>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</si>
  <si>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</si>
  <si>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</si>
  <si>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</si>
  <si>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</si>
  <si>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</si>
  <si>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</si>
  <si>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</si>
  <si>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</si>
  <si>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</si>
  <si>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</si>
  <si>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</si>
  <si>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</si>
  <si>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</si>
  <si>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</si>
  <si>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</si>
  <si>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</si>
  <si>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</si>
  <si>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</si>
  <si>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</si>
  <si>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</si>
  <si>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</si>
  <si>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</si>
  <si>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</si>
  <si>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</si>
  <si>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</si>
  <si>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</si>
  <si>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</si>
  <si>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</si>
  <si>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</si>
  <si>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</si>
  <si>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</si>
  <si>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</si>
  <si>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</si>
  <si>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</si>
  <si>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</si>
  <si>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</si>
  <si>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</si>
  <si>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</si>
  <si>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</si>
  <si>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</si>
  <si>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</si>
  <si>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</si>
  <si>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</si>
  <si>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</si>
  <si>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</si>
  <si>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</si>
  <si>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</si>
  <si>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</si>
  <si>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</si>
  <si>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</si>
  <si>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</si>
  <si>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</si>
  <si>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</si>
  <si>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</si>
  <si>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</si>
  <si>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</si>
  <si>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</si>
  <si>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</si>
  <si>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</si>
  <si>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</si>
  <si>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</si>
  <si>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</si>
  <si>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</si>
  <si>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</si>
  <si>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</si>
  <si>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</si>
  <si>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</si>
  <si>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</si>
  <si>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</si>
  <si>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</si>
  <si>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</si>
  <si>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</si>
  <si>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</si>
  <si>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</si>
  <si>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</si>
  <si>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</si>
  <si>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</si>
  <si>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</si>
  <si>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</si>
  <si>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</si>
  <si>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</si>
  <si>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</si>
  <si>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</si>
  <si>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</si>
  <si>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</si>
  <si>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</si>
  <si>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</si>
  <si>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</si>
  <si>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</si>
  <si>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</si>
  <si>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</si>
  <si>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</si>
  <si>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</si>
  <si>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</si>
  <si>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</si>
  <si>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</si>
  <si>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</si>
  <si>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</si>
  <si>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</si>
  <si>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</si>
  <si>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</si>
  <si>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</si>
  <si>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</si>
  <si>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</si>
  <si>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</si>
  <si>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</si>
  <si>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</si>
  <si>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</si>
  <si>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</si>
  <si>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</si>
  <si>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</si>
  <si>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</si>
  <si>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</si>
  <si>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</si>
  <si>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</si>
  <si>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</si>
  <si>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</si>
  <si>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</si>
  <si>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"Свердловское городское поселение"</t>
  </si>
  <si>
    <t>на   2011 год.</t>
  </si>
  <si>
    <t>№ п/п</t>
  </si>
  <si>
    <t>Замена системы ЦО д. 49, мкрн 1</t>
  </si>
  <si>
    <t>Остаток на 01.01.2011г. (тыс.руб.)</t>
  </si>
  <si>
    <t>План на   2011г.  (тыс.руб.)</t>
  </si>
  <si>
    <t>Администрация МО "Свердловское городское поселение"/Замена канализационных труб д. 38, мкрн 1</t>
  </si>
  <si>
    <t>Администрация МО "Свердловское городское поселение"/Капитальный ремонт кровли д. 23, мкрн 2/ООО "СТ Лидер"</t>
  </si>
  <si>
    <t>Администрация МО "Свердловское городское поселение"/Капитальный ремонт кровли д. 17, мкрн 1/ООО "Лапинхонка"</t>
  </si>
  <si>
    <t>Администрация МО "Свердловское городское поселение"/Капитальный ремонт кровли д. 45, мкрн 2/ООО "Лапинхонка"</t>
  </si>
  <si>
    <t>Администрация МО "Свердловское городское поселение"/Капитальный ремонт кровли д. 23, мкрн 1/ООО "СТ Лидер"</t>
  </si>
  <si>
    <t>Администрация МО "Свердловское городское поселение"/Капитальный ремонт кровли д. 24, мкрн 1/ООО "СТ Лидер"</t>
  </si>
  <si>
    <t>Администрация МО "Свердловское городское поселение"/Капитальный ремонт кровли д. 6, мкрн 1/ООО "Лапинхонка"</t>
  </si>
  <si>
    <t>Администрация МО "Свердловское городское поселение"/Замена лифтового оборудования, д. 1 мкрн 1 (5 шт.)/ ООО РусЛифт"</t>
  </si>
  <si>
    <t>Администрация МО "Свердловское городское поселение"/Капитальный ремонт крылец и цоколя д. 39, мкрн 1/</t>
  </si>
  <si>
    <t>Администрация МО "Свердловское городское поселение"/Капитальный ремонт кровли,д. 11, мкрн.1</t>
  </si>
  <si>
    <t>Администрация МО "Свердловское городское поселение"/Капитальный ремонт кровли д.20, мкрн.1</t>
  </si>
  <si>
    <t>Администрация МО "Свердловское городское поселение"/Внутренняя планировка и подключение к инженерным сетям 2-х домов 
маневренного фонда</t>
  </si>
  <si>
    <t>Администрация МО "Свердловское городское поселение"/Укрепление размытого бытовыми стоками фундамента дома</t>
  </si>
  <si>
    <t>Администрация МО "Свердловское городское поселение"/Ведение технического надзора</t>
  </si>
  <si>
    <t>Администрация МО "Свердловское городское поселение"/Замена напорного трубопровода Д 250 мм</t>
  </si>
  <si>
    <t>Администрация МО "Свердловское городское поселение"/Установка отсекающей задвижки Ду 150 у д. №35 с установкой колодца из 2-х колец</t>
  </si>
  <si>
    <t>Администрация МО "Свердловское городское поселение"/Замена водовода Д100 (чугун.) на трубу Д 110 (ПНД) от д. №19 до д. №25 с заменой на ПНД длинной 100 м с переподключением абонентов</t>
  </si>
  <si>
    <t>Администрация МО "Свердловское городское поселение"/Замена участка самотечной канализации Д 200 у д. №37 длинной 60 м с установкой 2-х колодцев</t>
  </si>
  <si>
    <t>Администрация МО "Свердловское городское поселение"/Приобретение и монтаж механической решетки МГ-9Т</t>
  </si>
  <si>
    <t>Администрация МО "Свердловское городское поселение"/Приобретение и установка механической решетки СУЭ 0709</t>
  </si>
  <si>
    <t>Администрация МО "Свердловское городское поселение"/Замена участка самотечной канализации вдоль дома № 55 с установкой 4-х колодцев (100 м)</t>
  </si>
  <si>
    <t>Администрация МО "Свердловское городское поселение"/Замена участка самотечной канализации вдоль дома № 52 (70м) с установкой 2-х колодцев</t>
  </si>
  <si>
    <t>Администрация МО "Свердловское городское поселение"/Приобретение и монтаж сетевого насоса</t>
  </si>
  <si>
    <t>Администрация МО "Свердловское городское поселение"/Изоляция газоходов, замена сетевого коллектора</t>
  </si>
  <si>
    <t>Администрация МО "Свердловское городское поселение"/Ремонт помещения с заменой оконных блоков в котельных №4,и №9 п. Свердлова, мкр.1и2/ООО "Лапинхонка"</t>
  </si>
  <si>
    <t>Администрация МО "Свердловское городское поселение"/Кап. ремонт водоприемного колодца с разделительными фильтрующими решетками между приемными и всасывающими камерами (с заменой решеток)</t>
  </si>
  <si>
    <t>Администрация МО "Свердловское городское поселение"/Ремонт участка напорного коллектора Д 250 мм с заменой задвижек Д 250 мм (4 шт.) и обр. клапанов Д 250 мм (4 шт.)</t>
  </si>
  <si>
    <t>Администрация МО "Свердловское городское поселение"/Установка 2-го механического фильтра</t>
  </si>
  <si>
    <t>Администрация МО "Свердловское городское поселение"/Кап. ремонт ТС от ТК-19 до ж.д. №17</t>
  </si>
  <si>
    <t>Администрация МО "Свердловское городское поселение"/Кап. ремонт ТС от ТК-26 до ТК-29 с монтажем камер/ООО "Квазар-ТМ"</t>
  </si>
  <si>
    <t>Администрация МО "Свердловское городское поселение"/Кап. ремонт ТС от ТК-12 до поликлинники/ООО "Квазар-ТМ"</t>
  </si>
  <si>
    <t>Администрация МО "Свердловское городское поселение"/Кап. ремонт ТС от д. №17 до д. №31 и д.№32</t>
  </si>
  <si>
    <t>Администрация МО "Свердловское городское поселение"/Кап. ремонт ТС от ТК-35 до здания милиции</t>
  </si>
  <si>
    <t>Администрация МО "Свердловское городское поселение"/Кап. ремонт ТС от ТК-12 до д. №27 (обратка)</t>
  </si>
  <si>
    <t>Администрация МО "Свердловское городское поселение"/Котельные №4 и №9.  Установка тех. средств по программе антиреррора.</t>
  </si>
  <si>
    <t>Администрация МО "Свердловское городское поселение"/Закупка сетевого насоса в котельную №9</t>
  </si>
  <si>
    <t>Администрация МО "Свердловское городское поселение"/Капитальный ремонт выгребных ям ул. Ермаковская/ООО "СТ Лидер"</t>
  </si>
  <si>
    <t>Администрация МО "Свердловское городское поселение"/Ремонт помещения почтового отделения п. Свердлова, мкр.2/ ООО "СТ Лидер"</t>
  </si>
  <si>
    <t>Администрация МО "Свердловское городское поселение"/Ремонт муниципального жилого фонда/</t>
  </si>
  <si>
    <t>Администрация МО "Свердловское городское поселение"/Капитальный ремонт колонки у дома №5</t>
  </si>
  <si>
    <t>Администрация МО "Свердловское городское поселение"/Капремонт ТС от дома №23 до УТ-4 2ДУ 108мм дл.85 п.м б/канал. в п.им.Свердлова, мкр.2</t>
  </si>
  <si>
    <t>Администрация МО "Свердловское городское поселение"/Капремонт ТС от дома №23 до дома №45 2ДУ 108мм дл.60 п.м канал. в п.им.Свердлова, мкр.2</t>
  </si>
  <si>
    <t>Администрация МО "Свердловское городское поселение"/Капремонт сетей ГВС от УТ-5 до дома №40 2ДУ=65мм дл.55 п.м канал. п.им.Свердлова, мкр.1</t>
  </si>
  <si>
    <t>Администрация МО "Свердловское городское поселение"/Капремонт ТС от дома №35 до УТ-13 2ДУ 57мм дл.55 п.м б/канал. в п.им.Свердлова, мкр.2</t>
  </si>
  <si>
    <t>Администрация МО "Свердловское городское поселение"/Строительство мини-футбольного поля 45 м х 28 м</t>
  </si>
  <si>
    <t>Администрация МО "Свердловское городское поселение"/Уличное освещение</t>
  </si>
  <si>
    <t>Администрация МО "Свердловское городское поселение"/Подсыпка дорог (ул. Старая Дача, ул. Малые Пороги, пос Красная Заря у д. №4 и №5, Новосаратовка)</t>
  </si>
  <si>
    <t>Администрация МО "Свердловское городское поселение"/Реконструкия театральной сцены на площади "Надежда"/ООО "СК "Юнипром"</t>
  </si>
  <si>
    <t>Администрация МО "Свердловское городское поселение"/Закупка материалов для муниципальных контрактов от 30.09.2010г. №№ 64-66, 68./ ООО "СМУ Строй-Трест"</t>
  </si>
  <si>
    <t>Администрация МО "Свердловское городское поселение"Благоустройство территории ( Замена столбов уличного освещения 2-го мкрн.)/ООО "Энергострой"</t>
  </si>
  <si>
    <t>Администрация МО "Свердловское городское поселение"/Обследование и ремонт несущих балок в подъезде д. 40, мкрн 2/ ООО "СК "Юнипром"</t>
  </si>
  <si>
    <t>Администрация МО "Свердловское городское поселение"/Кап. ремонт ТС от УТ-4 до д. №24 и д.№25 с устройством камеры/ООО "Ландж"</t>
  </si>
  <si>
    <t>Администрация МО "Свердловское городское поселение"/Кап. ремонт ТС от дома №47 до дома №50 (вместе с транзитом)/ООО "Ландж"</t>
  </si>
  <si>
    <t xml:space="preserve">Администрация МО "Свердловское городское поселение"/Замена электропроводки д. 47, мкрн 2/ ООО"СК Декар" </t>
  </si>
  <si>
    <t>Администрация МО "Свердловское городское поселение"/Замена электропроводки д. 48, мкрн 2/ООО "СК Декар"</t>
  </si>
  <si>
    <t>Администрация МО "Свердловское городское поселение"/Устройство отдельного входа в помещение почты, д.23/ООО "СТ Лидер"</t>
  </si>
  <si>
    <t>Администрация МО "Свердловское городское поселение"/Чистка и ремонт иловой площадки/ООО "СМУ СтройТрест"</t>
  </si>
  <si>
    <t>Администрация МО "Свердловское городское поселение"/Кап. ремонт ТС от УТ-4 до д. №52/ООО "Ландж"</t>
  </si>
  <si>
    <t>Администрация МО "Свердловское городское поселение"/Устройство ливневой канализации у домов 22, 23, 24, 25, 26, 27, 28, 40, между домами 1 и 2, у д. 37, у д. 5, у д. 7, д. 33)/ООО СТ Лидер"</t>
  </si>
  <si>
    <t>Администрация МО "Свердловское городское поселение"/Укладка асфальтового покрытия и благоустройство  п.им. Свердлова,мкр.2/ООО "Ц.Давид"</t>
  </si>
  <si>
    <t>Администрация МО "Свердловское городское поселение"/Программа благоустройства (ремонт, содержание)/ ООО "Ландж", ООО "СТ Лидер"</t>
  </si>
  <si>
    <t>Администрация МО "Свердловское городское поселение"/Доп.работы по замене лифтового оборудования, д. 1 мкрн 1 (5 шт.)/ООО "РусЛифт"</t>
  </si>
  <si>
    <t>Администрация МО "Свердловское городское поселение"/Ремонт ливневой канализации вдоль дома№49 и вдоль дома№48, образует Г-образный участок в п.им. Свердлова, мкр.2/ООО "Олимпус"</t>
  </si>
  <si>
    <t>Администрация МО "Свердловское городское поселение"/Устройство ливневой канализации вдоль дома №50 до дома №49; от 5 подъезда дома№51 транзитом мимо дома №52 и дома№55 с выходом в овраг в п.им. Свердлова, мкр.2/ООО "Олимпус"</t>
  </si>
  <si>
    <t>Администрация МО "Свердловское городское поселение"/Устройство ливневой канализации вдоль дома №52 до 2-го подъезда дома №47 с частичным проходом вдоль здания и выходом к дому №46; от 2 подъезда дома №45 до угла здания дом №23 в п.им. Свердлова, мкр.2/ООО "Олимпус"</t>
  </si>
  <si>
    <t>Администрация МО "Свердловское городское поселение"/Устройство ливневой канализации  от дома №25 мимо дома №21 и №23 с поворотом перед домом №27 и с выходом в колодец к детского сада в п.им. Свердлова, мкр.2/ООО "Олимпус"</t>
  </si>
  <si>
    <t>Администрация МО "Свердловское городское поселение"/Устройство ливневой канализации вдоль домов №53 и №54 и вдоль дома №55 в п.им. Свердлова, мкр.2/ООО "Олимпус"</t>
  </si>
  <si>
    <t>Бюджет МО "Свердловское городское псоеление"</t>
  </si>
  <si>
    <t xml:space="preserve">Оборот оптовой торговли </t>
  </si>
  <si>
    <t>221/</t>
  </si>
  <si>
    <t>55/</t>
  </si>
  <si>
    <t>1-42</t>
  </si>
  <si>
    <t>нет данных</t>
  </si>
  <si>
    <t>чай</t>
  </si>
  <si>
    <t>кофе</t>
  </si>
  <si>
    <t>тыс.руб</t>
  </si>
  <si>
    <t>- производство основных видов промышленной продукции в натруральном выражении</t>
  </si>
  <si>
    <t>кирпич</t>
  </si>
  <si>
    <t>Предприятия ООО "Невские Пороги"; ЗАО "Эталон".</t>
  </si>
  <si>
    <t>тыс.руб.</t>
  </si>
  <si>
    <t>Муниципальное образование "Свердловское городское поселение" адрес: п. Свердлова, мкрн.1, д.1</t>
  </si>
  <si>
    <t xml:space="preserve">в том числе: </t>
  </si>
  <si>
    <t>Невыясненные поступления, зачисляемые в бюджеты поселений</t>
  </si>
  <si>
    <t>-</t>
  </si>
  <si>
    <t>МО  "Свердловское городское поселение"</t>
  </si>
  <si>
    <t xml:space="preserve"> 2011 г. отчет</t>
  </si>
  <si>
    <t>за 2011г.</t>
  </si>
  <si>
    <t xml:space="preserve">         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</si>
</sst>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#,##0.000"/>
    <numFmt numFmtId="170" formatCode="#,##0.0"/>
    <numFmt numFmtId="171" formatCode="0.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 horizontal="left"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top" wrapText="1"/>
    </xf>
    <xf numFmtId="0" fontId="23" fillId="0" borderId="21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27" xfId="0" applyNumberFormat="1" applyFont="1" applyFill="1" applyBorder="1" applyAlignment="1">
      <alignment horizontal="center" vertical="center" wrapText="1"/>
    </xf>
    <xf numFmtId="169" fontId="43" fillId="0" borderId="27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center" vertical="center" wrapText="1"/>
    </xf>
    <xf numFmtId="171" fontId="44" fillId="0" borderId="10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wrapText="1"/>
    </xf>
    <xf numFmtId="0" fontId="43" fillId="0" borderId="27" xfId="0" applyFont="1" applyBorder="1" applyAlignment="1">
      <alignment horizontal="center" vertical="center" wrapText="1"/>
    </xf>
    <xf numFmtId="4" fontId="43" fillId="0" borderId="27" xfId="0" applyNumberFormat="1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 wrapText="1"/>
    </xf>
    <xf numFmtId="170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4" fontId="45" fillId="0" borderId="10" xfId="42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4" fontId="45" fillId="0" borderId="27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4" fillId="0" borderId="10" xfId="52" applyNumberFormat="1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23" fillId="0" borderId="10" xfId="0" applyFont="1" applyBorder="1" applyAlignment="1">
      <alignment/>
    </xf>
    <xf numFmtId="3" fontId="44" fillId="0" borderId="10" xfId="55" applyNumberFormat="1" applyFill="1" applyBorder="1" applyAlignment="1">
      <alignment horizontal="right" vertical="top"/>
      <protection/>
    </xf>
    <xf numFmtId="0" fontId="23" fillId="0" borderId="2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2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20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PageLayoutView="0" workbookViewId="0" topLeftCell="A4">
      <selection activeCell="D162" sqref="D162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90" t="s">
        <v>81</v>
      </c>
      <c r="B1" s="190"/>
      <c r="C1" s="190"/>
      <c r="D1" s="190"/>
      <c r="E1" s="190"/>
    </row>
    <row r="2" spans="1:5" ht="17.25" customHeight="1">
      <c r="A2" s="191" t="s">
        <v>49</v>
      </c>
      <c r="B2" s="191"/>
      <c r="C2" s="191"/>
      <c r="D2" s="191"/>
      <c r="E2" s="191"/>
    </row>
    <row r="3" spans="1:5" ht="17.25" customHeight="1">
      <c r="A3" s="191" t="s">
        <v>308</v>
      </c>
      <c r="B3" s="191"/>
      <c r="C3" s="191"/>
      <c r="D3" s="191"/>
      <c r="E3" s="191"/>
    </row>
    <row r="4" spans="1:5" ht="13.5" customHeight="1">
      <c r="A4" s="176" t="s">
        <v>182</v>
      </c>
      <c r="B4" s="176"/>
      <c r="C4" s="176"/>
      <c r="D4" s="176"/>
      <c r="E4" s="176"/>
    </row>
    <row r="5" spans="1:5" ht="17.25" customHeight="1">
      <c r="A5" s="192" t="s">
        <v>310</v>
      </c>
      <c r="B5" s="192"/>
      <c r="C5" s="192"/>
      <c r="D5" s="192"/>
      <c r="E5" s="192"/>
    </row>
    <row r="6" ht="13.5" customHeight="1" thickBot="1">
      <c r="E6" s="81"/>
    </row>
    <row r="7" spans="1:5" ht="24" customHeight="1">
      <c r="A7" s="181" t="s">
        <v>0</v>
      </c>
      <c r="B7" s="193" t="s">
        <v>1</v>
      </c>
      <c r="C7" s="183" t="s">
        <v>82</v>
      </c>
      <c r="D7" s="188" t="s">
        <v>309</v>
      </c>
      <c r="E7" s="195" t="s">
        <v>147</v>
      </c>
    </row>
    <row r="8" spans="1:5" ht="30" customHeight="1" thickBot="1">
      <c r="A8" s="182"/>
      <c r="B8" s="194"/>
      <c r="C8" s="184"/>
      <c r="D8" s="189"/>
      <c r="E8" s="196"/>
    </row>
    <row r="9" spans="1:5" ht="15" customHeight="1" thickBot="1">
      <c r="A9" s="170" t="s">
        <v>83</v>
      </c>
      <c r="B9" s="171"/>
      <c r="C9" s="171"/>
      <c r="D9" s="178"/>
      <c r="E9" s="179"/>
    </row>
    <row r="10" spans="1:5" ht="25.5">
      <c r="A10" s="22" t="s">
        <v>2</v>
      </c>
      <c r="B10" s="46" t="s">
        <v>135</v>
      </c>
      <c r="C10" s="20" t="s">
        <v>3</v>
      </c>
      <c r="D10" s="12">
        <v>10554</v>
      </c>
      <c r="E10" s="23">
        <v>102.2</v>
      </c>
    </row>
    <row r="11" spans="1:5" ht="12.75">
      <c r="A11" s="24" t="s">
        <v>4</v>
      </c>
      <c r="B11" s="5" t="s">
        <v>148</v>
      </c>
      <c r="C11" s="6" t="s">
        <v>3</v>
      </c>
      <c r="D11" s="4">
        <v>21</v>
      </c>
      <c r="E11" s="25">
        <v>110.5</v>
      </c>
    </row>
    <row r="12" spans="1:5" ht="12.75">
      <c r="A12" s="24" t="s">
        <v>5</v>
      </c>
      <c r="B12" s="5" t="s">
        <v>84</v>
      </c>
      <c r="C12" s="6" t="s">
        <v>3</v>
      </c>
      <c r="D12" s="4">
        <v>58</v>
      </c>
      <c r="E12" s="25">
        <v>109.4</v>
      </c>
    </row>
    <row r="13" spans="1:5" ht="12.75">
      <c r="A13" s="24" t="s">
        <v>57</v>
      </c>
      <c r="B13" s="5" t="s">
        <v>133</v>
      </c>
      <c r="C13" s="6" t="s">
        <v>3</v>
      </c>
      <c r="D13" s="4"/>
      <c r="E13" s="25"/>
    </row>
    <row r="14" spans="1:5" ht="12.75">
      <c r="A14" s="26" t="s">
        <v>75</v>
      </c>
      <c r="B14" s="5" t="s">
        <v>89</v>
      </c>
      <c r="C14" s="80" t="s">
        <v>175</v>
      </c>
      <c r="D14" s="4">
        <v>1.98</v>
      </c>
      <c r="E14" s="25"/>
    </row>
    <row r="15" spans="1:5" ht="12.75">
      <c r="A15" s="24" t="s">
        <v>74</v>
      </c>
      <c r="B15" s="5" t="s">
        <v>90</v>
      </c>
      <c r="C15" s="80" t="s">
        <v>175</v>
      </c>
      <c r="D15" s="4">
        <v>5.5</v>
      </c>
      <c r="E15" s="25"/>
    </row>
    <row r="16" spans="1:5" ht="12.75">
      <c r="A16" s="26" t="s">
        <v>76</v>
      </c>
      <c r="B16" s="5" t="s">
        <v>91</v>
      </c>
      <c r="C16" s="80" t="s">
        <v>175</v>
      </c>
      <c r="D16" s="4">
        <v>-3.52</v>
      </c>
      <c r="E16" s="25"/>
    </row>
    <row r="17" spans="1:5" ht="13.5" customHeight="1" thickBot="1">
      <c r="A17" s="27" t="s">
        <v>132</v>
      </c>
      <c r="B17" s="43" t="s">
        <v>77</v>
      </c>
      <c r="C17" s="80" t="s">
        <v>175</v>
      </c>
      <c r="D17" s="30"/>
      <c r="E17" s="31"/>
    </row>
    <row r="18" spans="1:5" ht="15" customHeight="1" thickBot="1">
      <c r="A18" s="170" t="s">
        <v>176</v>
      </c>
      <c r="B18" s="171"/>
      <c r="C18" s="171"/>
      <c r="D18" s="171"/>
      <c r="E18" s="172"/>
    </row>
    <row r="19" spans="1:5" ht="25.5" customHeight="1">
      <c r="A19" s="152" t="s">
        <v>50</v>
      </c>
      <c r="B19" s="33" t="s">
        <v>153</v>
      </c>
      <c r="C19" s="34" t="s">
        <v>3</v>
      </c>
      <c r="D19" s="35">
        <v>3413</v>
      </c>
      <c r="E19" s="36">
        <v>96</v>
      </c>
    </row>
    <row r="20" spans="1:5" ht="11.25" customHeight="1">
      <c r="A20" s="165"/>
      <c r="B20" s="162" t="s">
        <v>183</v>
      </c>
      <c r="C20" s="163"/>
      <c r="D20" s="163"/>
      <c r="E20" s="164"/>
    </row>
    <row r="21" spans="1:5" ht="12.75">
      <c r="A21" s="165"/>
      <c r="B21" s="9" t="s">
        <v>25</v>
      </c>
      <c r="C21" s="6" t="s">
        <v>3</v>
      </c>
      <c r="D21" s="142">
        <v>667</v>
      </c>
      <c r="E21" s="25">
        <v>96</v>
      </c>
    </row>
    <row r="22" spans="1:5" ht="12.75">
      <c r="A22" s="165"/>
      <c r="B22" s="9" t="s">
        <v>26</v>
      </c>
      <c r="C22" s="6" t="s">
        <v>3</v>
      </c>
      <c r="D22" s="142">
        <v>1916</v>
      </c>
      <c r="E22" s="25">
        <v>96</v>
      </c>
    </row>
    <row r="23" spans="1:5" ht="12.75">
      <c r="A23" s="165"/>
      <c r="B23" s="9" t="s">
        <v>20</v>
      </c>
      <c r="C23" s="6" t="s">
        <v>3</v>
      </c>
      <c r="D23" s="142"/>
      <c r="E23" s="25">
        <v>96</v>
      </c>
    </row>
    <row r="24" spans="1:5" ht="12.75" customHeight="1">
      <c r="A24" s="165"/>
      <c r="B24" s="9" t="s">
        <v>27</v>
      </c>
      <c r="C24" s="6" t="s">
        <v>3</v>
      </c>
      <c r="D24" s="142"/>
      <c r="E24" s="25"/>
    </row>
    <row r="25" spans="1:5" ht="12.75">
      <c r="A25" s="165"/>
      <c r="B25" s="9" t="s">
        <v>19</v>
      </c>
      <c r="C25" s="6" t="s">
        <v>3</v>
      </c>
      <c r="D25" s="142"/>
      <c r="E25" s="25"/>
    </row>
    <row r="26" spans="1:5" ht="37.5" customHeight="1">
      <c r="A26" s="165"/>
      <c r="B26" s="9" t="s">
        <v>28</v>
      </c>
      <c r="C26" s="6" t="s">
        <v>3</v>
      </c>
      <c r="D26" s="142">
        <v>156</v>
      </c>
      <c r="E26" s="25">
        <v>96</v>
      </c>
    </row>
    <row r="27" spans="1:5" ht="12.75">
      <c r="A27" s="165"/>
      <c r="B27" s="9" t="s">
        <v>29</v>
      </c>
      <c r="C27" s="6" t="s">
        <v>3</v>
      </c>
      <c r="D27" s="142">
        <v>206</v>
      </c>
      <c r="E27" s="25">
        <v>96</v>
      </c>
    </row>
    <row r="28" spans="1:5" ht="12.75">
      <c r="A28" s="165"/>
      <c r="B28" s="9" t="s">
        <v>24</v>
      </c>
      <c r="C28" s="6" t="s">
        <v>3</v>
      </c>
      <c r="D28" s="142">
        <v>149</v>
      </c>
      <c r="E28" s="25">
        <v>96</v>
      </c>
    </row>
    <row r="29" spans="1:5" ht="12.75">
      <c r="A29" s="165"/>
      <c r="B29" s="9" t="s">
        <v>30</v>
      </c>
      <c r="C29" s="6" t="s">
        <v>3</v>
      </c>
      <c r="D29" s="142">
        <v>122</v>
      </c>
      <c r="E29" s="25">
        <v>96</v>
      </c>
    </row>
    <row r="30" spans="1:5" ht="25.5">
      <c r="A30" s="165"/>
      <c r="B30" s="9" t="s">
        <v>31</v>
      </c>
      <c r="C30" s="6" t="s">
        <v>3</v>
      </c>
      <c r="D30" s="142"/>
      <c r="E30" s="25"/>
    </row>
    <row r="31" spans="1:5" ht="25.5">
      <c r="A31" s="166"/>
      <c r="B31" s="9" t="s">
        <v>32</v>
      </c>
      <c r="C31" s="6" t="s">
        <v>3</v>
      </c>
      <c r="D31" s="142"/>
      <c r="E31" s="25"/>
    </row>
    <row r="32" spans="1:5" ht="24" customHeight="1">
      <c r="A32" s="24" t="s">
        <v>58</v>
      </c>
      <c r="B32" s="43" t="s">
        <v>154</v>
      </c>
      <c r="C32" s="6" t="s">
        <v>48</v>
      </c>
      <c r="D32" s="4">
        <v>0.06</v>
      </c>
      <c r="E32" s="25">
        <v>0.14</v>
      </c>
    </row>
    <row r="33" spans="1:5" ht="25.5">
      <c r="A33" s="154" t="s">
        <v>56</v>
      </c>
      <c r="B33" s="5" t="s">
        <v>155</v>
      </c>
      <c r="C33" s="6" t="s">
        <v>47</v>
      </c>
      <c r="D33" s="4">
        <f>1</f>
        <v>1</v>
      </c>
      <c r="E33" s="25">
        <v>100</v>
      </c>
    </row>
    <row r="34" spans="1:5" ht="12.75">
      <c r="A34" s="165"/>
      <c r="B34" s="162" t="s">
        <v>165</v>
      </c>
      <c r="C34" s="163"/>
      <c r="D34" s="163"/>
      <c r="E34" s="164"/>
    </row>
    <row r="35" spans="1:5" ht="12.75">
      <c r="A35" s="165"/>
      <c r="B35" s="5" t="s">
        <v>51</v>
      </c>
      <c r="C35" s="6" t="s">
        <v>47</v>
      </c>
      <c r="D35" s="4">
        <f>1</f>
        <v>1</v>
      </c>
      <c r="E35" s="25">
        <v>100</v>
      </c>
    </row>
    <row r="36" spans="1:5" ht="25.5">
      <c r="A36" s="165"/>
      <c r="B36" s="5" t="s">
        <v>216</v>
      </c>
      <c r="C36" s="6"/>
      <c r="D36" s="142" t="s">
        <v>296</v>
      </c>
      <c r="E36" s="25"/>
    </row>
    <row r="37" spans="1:5" ht="12.75">
      <c r="A37" s="165"/>
      <c r="B37" s="5"/>
      <c r="C37" s="6"/>
      <c r="D37" s="142" t="s">
        <v>296</v>
      </c>
      <c r="E37" s="25"/>
    </row>
    <row r="38" spans="1:5" ht="12.75">
      <c r="A38" s="165"/>
      <c r="B38" s="5"/>
      <c r="C38" s="6"/>
      <c r="D38" s="142" t="s">
        <v>296</v>
      </c>
      <c r="E38" s="25"/>
    </row>
    <row r="39" spans="1:5" ht="12.75">
      <c r="A39" s="165"/>
      <c r="B39" s="5" t="s">
        <v>149</v>
      </c>
      <c r="C39" s="6" t="s">
        <v>47</v>
      </c>
      <c r="D39" s="142" t="s">
        <v>296</v>
      </c>
      <c r="E39" s="25"/>
    </row>
    <row r="40" spans="1:5" ht="25.5">
      <c r="A40" s="165"/>
      <c r="B40" s="5" t="s">
        <v>216</v>
      </c>
      <c r="C40" s="83"/>
      <c r="D40" s="142" t="s">
        <v>296</v>
      </c>
      <c r="E40" s="85"/>
    </row>
    <row r="41" spans="1:5" ht="12.75">
      <c r="A41" s="165"/>
      <c r="B41" s="5"/>
      <c r="C41" s="83"/>
      <c r="D41" s="142" t="s">
        <v>296</v>
      </c>
      <c r="E41" s="85"/>
    </row>
    <row r="42" spans="1:5" ht="12.75">
      <c r="A42" s="165"/>
      <c r="B42" s="5"/>
      <c r="C42" s="83"/>
      <c r="D42" s="142" t="s">
        <v>296</v>
      </c>
      <c r="E42" s="85"/>
    </row>
    <row r="43" spans="1:5" ht="12.75">
      <c r="A43" s="165"/>
      <c r="B43" s="185" t="s">
        <v>87</v>
      </c>
      <c r="C43" s="186"/>
      <c r="D43" s="186"/>
      <c r="E43" s="187"/>
    </row>
    <row r="44" spans="1:5" ht="12.75">
      <c r="A44" s="165"/>
      <c r="B44" s="2" t="s">
        <v>25</v>
      </c>
      <c r="C44" s="6" t="s">
        <v>47</v>
      </c>
      <c r="D44" s="142" t="s">
        <v>296</v>
      </c>
      <c r="E44" s="25"/>
    </row>
    <row r="45" spans="1:5" ht="12.75">
      <c r="A45" s="165"/>
      <c r="B45" s="2" t="s">
        <v>26</v>
      </c>
      <c r="C45" s="6" t="s">
        <v>47</v>
      </c>
      <c r="D45" s="142" t="s">
        <v>296</v>
      </c>
      <c r="E45" s="25"/>
    </row>
    <row r="46" spans="1:5" ht="12.75">
      <c r="A46" s="165"/>
      <c r="B46" s="2" t="s">
        <v>20</v>
      </c>
      <c r="C46" s="6" t="s">
        <v>47</v>
      </c>
      <c r="D46" s="142" t="s">
        <v>296</v>
      </c>
      <c r="E46" s="25"/>
    </row>
    <row r="47" spans="1:5" ht="12.75" customHeight="1">
      <c r="A47" s="165"/>
      <c r="B47" s="2" t="s">
        <v>27</v>
      </c>
      <c r="C47" s="6" t="s">
        <v>47</v>
      </c>
      <c r="D47" s="142" t="s">
        <v>296</v>
      </c>
      <c r="E47" s="25"/>
    </row>
    <row r="48" spans="1:5" ht="12.75">
      <c r="A48" s="165"/>
      <c r="B48" s="2" t="s">
        <v>19</v>
      </c>
      <c r="C48" s="6" t="s">
        <v>47</v>
      </c>
      <c r="D48" s="142" t="s">
        <v>296</v>
      </c>
      <c r="E48" s="25"/>
    </row>
    <row r="49" spans="1:5" ht="36" customHeight="1">
      <c r="A49" s="165"/>
      <c r="B49" s="2" t="s">
        <v>28</v>
      </c>
      <c r="C49" s="6" t="s">
        <v>47</v>
      </c>
      <c r="D49" s="142" t="s">
        <v>296</v>
      </c>
      <c r="E49" s="25"/>
    </row>
    <row r="50" spans="1:5" ht="11.25" customHeight="1">
      <c r="A50" s="165"/>
      <c r="B50" s="2" t="s">
        <v>29</v>
      </c>
      <c r="C50" s="6" t="s">
        <v>47</v>
      </c>
      <c r="D50" s="142" t="s">
        <v>296</v>
      </c>
      <c r="E50" s="25"/>
    </row>
    <row r="51" spans="1:5" ht="12.75">
      <c r="A51" s="165"/>
      <c r="B51" s="2" t="s">
        <v>24</v>
      </c>
      <c r="C51" s="6" t="s">
        <v>47</v>
      </c>
      <c r="D51" s="142" t="s">
        <v>296</v>
      </c>
      <c r="E51" s="25"/>
    </row>
    <row r="52" spans="1:5" ht="12.75">
      <c r="A52" s="165"/>
      <c r="B52" s="2" t="s">
        <v>30</v>
      </c>
      <c r="C52" s="6" t="s">
        <v>47</v>
      </c>
      <c r="D52" s="142" t="s">
        <v>296</v>
      </c>
      <c r="E52" s="25"/>
    </row>
    <row r="53" spans="1:5" ht="25.5">
      <c r="A53" s="165"/>
      <c r="B53" s="2" t="s">
        <v>31</v>
      </c>
      <c r="C53" s="6" t="s">
        <v>47</v>
      </c>
      <c r="D53" s="142" t="s">
        <v>296</v>
      </c>
      <c r="E53" s="25"/>
    </row>
    <row r="54" spans="1:5" ht="24" customHeight="1">
      <c r="A54" s="166"/>
      <c r="B54" s="2" t="s">
        <v>32</v>
      </c>
      <c r="C54" s="6" t="s">
        <v>47</v>
      </c>
      <c r="D54" s="142" t="s">
        <v>296</v>
      </c>
      <c r="E54" s="25"/>
    </row>
    <row r="55" spans="1:5" ht="25.5">
      <c r="A55" s="154" t="s">
        <v>59</v>
      </c>
      <c r="B55" s="5" t="s">
        <v>156</v>
      </c>
      <c r="C55" s="3" t="s">
        <v>17</v>
      </c>
      <c r="D55" s="4">
        <v>27352</v>
      </c>
      <c r="E55" s="25">
        <v>118.5</v>
      </c>
    </row>
    <row r="56" spans="1:5" ht="12.75">
      <c r="A56" s="165"/>
      <c r="B56" s="162" t="s">
        <v>85</v>
      </c>
      <c r="C56" s="163"/>
      <c r="D56" s="163"/>
      <c r="E56" s="164"/>
    </row>
    <row r="57" spans="1:5" ht="12.75">
      <c r="A57" s="165"/>
      <c r="B57" s="9" t="s">
        <v>25</v>
      </c>
      <c r="C57" s="3" t="s">
        <v>17</v>
      </c>
      <c r="D57" s="4"/>
      <c r="E57" s="25"/>
    </row>
    <row r="58" spans="1:5" ht="12.75">
      <c r="A58" s="165"/>
      <c r="B58" s="9" t="s">
        <v>26</v>
      </c>
      <c r="C58" s="3" t="s">
        <v>17</v>
      </c>
      <c r="D58" s="4"/>
      <c r="E58" s="25"/>
    </row>
    <row r="59" spans="1:5" ht="12.75">
      <c r="A59" s="165"/>
      <c r="B59" s="9" t="s">
        <v>20</v>
      </c>
      <c r="C59" s="3" t="s">
        <v>17</v>
      </c>
      <c r="D59" s="4"/>
      <c r="E59" s="25"/>
    </row>
    <row r="60" spans="1:5" ht="12.75" customHeight="1">
      <c r="A60" s="165"/>
      <c r="B60" s="9" t="s">
        <v>27</v>
      </c>
      <c r="C60" s="3" t="s">
        <v>17</v>
      </c>
      <c r="D60" s="4"/>
      <c r="E60" s="25"/>
    </row>
    <row r="61" spans="1:5" ht="12.75">
      <c r="A61" s="165"/>
      <c r="B61" s="9" t="s">
        <v>19</v>
      </c>
      <c r="C61" s="3" t="s">
        <v>17</v>
      </c>
      <c r="D61" s="4"/>
      <c r="E61" s="25"/>
    </row>
    <row r="62" spans="1:5" ht="36.75" customHeight="1">
      <c r="A62" s="165"/>
      <c r="B62" s="9" t="s">
        <v>28</v>
      </c>
      <c r="C62" s="3" t="s">
        <v>17</v>
      </c>
      <c r="D62" s="4"/>
      <c r="E62" s="25"/>
    </row>
    <row r="63" spans="1:5" ht="12.75">
      <c r="A63" s="165"/>
      <c r="B63" s="9" t="s">
        <v>29</v>
      </c>
      <c r="C63" s="3" t="s">
        <v>17</v>
      </c>
      <c r="D63" s="4"/>
      <c r="E63" s="25"/>
    </row>
    <row r="64" spans="1:5" ht="12.75">
      <c r="A64" s="165"/>
      <c r="B64" s="9" t="s">
        <v>24</v>
      </c>
      <c r="C64" s="3" t="s">
        <v>17</v>
      </c>
      <c r="D64" s="4"/>
      <c r="E64" s="25"/>
    </row>
    <row r="65" spans="1:5" ht="12.75">
      <c r="A65" s="165"/>
      <c r="B65" s="9" t="s">
        <v>30</v>
      </c>
      <c r="C65" s="3" t="s">
        <v>17</v>
      </c>
      <c r="D65" s="4"/>
      <c r="E65" s="25"/>
    </row>
    <row r="66" spans="1:5" ht="25.5">
      <c r="A66" s="165"/>
      <c r="B66" s="9" t="s">
        <v>31</v>
      </c>
      <c r="C66" s="3" t="s">
        <v>17</v>
      </c>
      <c r="D66" s="4"/>
      <c r="E66" s="25"/>
    </row>
    <row r="67" spans="1:5" ht="26.25" thickBot="1">
      <c r="A67" s="180"/>
      <c r="B67" s="38" t="s">
        <v>32</v>
      </c>
      <c r="C67" s="39" t="s">
        <v>17</v>
      </c>
      <c r="D67" s="30"/>
      <c r="E67" s="31"/>
    </row>
    <row r="68" spans="1:5" ht="15.75" customHeight="1" thickBot="1">
      <c r="A68" s="170" t="s">
        <v>177</v>
      </c>
      <c r="B68" s="171"/>
      <c r="C68" s="171"/>
      <c r="D68" s="171"/>
      <c r="E68" s="172"/>
    </row>
    <row r="69" spans="1:5" ht="66.75" customHeight="1">
      <c r="A69" s="32" t="s">
        <v>52</v>
      </c>
      <c r="B69" s="33" t="s">
        <v>92</v>
      </c>
      <c r="C69" s="41" t="s">
        <v>60</v>
      </c>
      <c r="D69" s="35">
        <v>1695647</v>
      </c>
      <c r="E69" s="36">
        <v>118.1</v>
      </c>
    </row>
    <row r="70" spans="1:5" ht="37.5" customHeight="1">
      <c r="A70" s="6" t="s">
        <v>61</v>
      </c>
      <c r="B70" s="92" t="s">
        <v>150</v>
      </c>
      <c r="C70" s="6" t="s">
        <v>86</v>
      </c>
      <c r="D70" s="4">
        <f>D71+D72</f>
        <v>39846</v>
      </c>
      <c r="E70" s="4">
        <v>97.92</v>
      </c>
    </row>
    <row r="71" spans="1:5" ht="21.75" customHeight="1">
      <c r="A71" s="6"/>
      <c r="B71" s="92" t="s">
        <v>297</v>
      </c>
      <c r="C71" s="6" t="s">
        <v>86</v>
      </c>
      <c r="D71" s="4">
        <v>32357</v>
      </c>
      <c r="E71" s="4">
        <v>103.84</v>
      </c>
    </row>
    <row r="72" spans="1:5" ht="20.25" customHeight="1">
      <c r="A72" s="6"/>
      <c r="B72" s="92" t="s">
        <v>298</v>
      </c>
      <c r="C72" s="6" t="s">
        <v>86</v>
      </c>
      <c r="D72" s="4">
        <v>7489</v>
      </c>
      <c r="E72" s="4">
        <v>91.99</v>
      </c>
    </row>
    <row r="73" spans="1:5" ht="21.75" customHeight="1">
      <c r="A73" s="6"/>
      <c r="B73" s="92"/>
      <c r="C73" s="6"/>
      <c r="D73" s="4"/>
      <c r="E73" s="4"/>
    </row>
    <row r="74" spans="1:5" ht="20.25" customHeight="1">
      <c r="A74" s="6"/>
      <c r="B74" s="92"/>
      <c r="C74" s="6"/>
      <c r="D74" s="4"/>
      <c r="E74" s="4"/>
    </row>
    <row r="75" spans="1:5" ht="23.25" customHeight="1">
      <c r="A75" s="6"/>
      <c r="B75" s="92"/>
      <c r="C75" s="6"/>
      <c r="D75" s="4"/>
      <c r="E75" s="4"/>
    </row>
    <row r="76" spans="1:5" ht="23.25" customHeight="1">
      <c r="A76" s="6"/>
      <c r="B76" s="92"/>
      <c r="C76" s="6"/>
      <c r="D76" s="4"/>
      <c r="E76" s="4"/>
    </row>
    <row r="77" spans="1:5" s="90" customFormat="1" ht="14.25" customHeight="1" thickBot="1">
      <c r="A77" s="177" t="s">
        <v>157</v>
      </c>
      <c r="B77" s="178"/>
      <c r="C77" s="178"/>
      <c r="D77" s="178"/>
      <c r="E77" s="179"/>
    </row>
    <row r="78" spans="1:5" ht="25.5">
      <c r="A78" s="152" t="s">
        <v>62</v>
      </c>
      <c r="B78" s="42" t="s">
        <v>93</v>
      </c>
      <c r="C78" s="41" t="s">
        <v>60</v>
      </c>
      <c r="D78" s="35">
        <v>249000</v>
      </c>
      <c r="E78" s="36">
        <v>106.4</v>
      </c>
    </row>
    <row r="79" spans="1:5" ht="12.75">
      <c r="A79" s="165"/>
      <c r="B79" s="173" t="s">
        <v>305</v>
      </c>
      <c r="C79" s="174"/>
      <c r="D79" s="174"/>
      <c r="E79" s="175"/>
    </row>
    <row r="80" spans="1:5" ht="12.75">
      <c r="A80" s="165"/>
      <c r="B80" s="7" t="s">
        <v>6</v>
      </c>
      <c r="C80" s="3" t="s">
        <v>60</v>
      </c>
      <c r="D80" s="4">
        <v>138000</v>
      </c>
      <c r="E80" s="25">
        <v>105</v>
      </c>
    </row>
    <row r="81" spans="1:5" ht="12.75">
      <c r="A81" s="166"/>
      <c r="B81" s="7" t="s">
        <v>7</v>
      </c>
      <c r="C81" s="3" t="s">
        <v>60</v>
      </c>
      <c r="D81" s="4">
        <v>111000</v>
      </c>
      <c r="E81" s="25">
        <v>108</v>
      </c>
    </row>
    <row r="82" spans="1:5" s="86" customFormat="1" ht="27" customHeight="1">
      <c r="A82" s="167" t="s">
        <v>63</v>
      </c>
      <c r="B82" s="135" t="s">
        <v>8</v>
      </c>
      <c r="C82" s="135"/>
      <c r="D82" s="92"/>
      <c r="E82" s="136"/>
    </row>
    <row r="83" spans="1:5" s="86" customFormat="1" ht="12" customHeight="1">
      <c r="A83" s="168"/>
      <c r="B83" s="87" t="s">
        <v>9</v>
      </c>
      <c r="C83" s="88" t="s">
        <v>86</v>
      </c>
      <c r="D83" s="87"/>
      <c r="E83" s="137"/>
    </row>
    <row r="84" spans="1:5" s="86" customFormat="1" ht="12.75">
      <c r="A84" s="168"/>
      <c r="B84" s="87" t="s">
        <v>10</v>
      </c>
      <c r="C84" s="88" t="s">
        <v>86</v>
      </c>
      <c r="D84" s="87"/>
      <c r="E84" s="89"/>
    </row>
    <row r="85" spans="1:5" s="86" customFormat="1" ht="12" customHeight="1">
      <c r="A85" s="168"/>
      <c r="B85" s="87" t="s">
        <v>14</v>
      </c>
      <c r="C85" s="88" t="s">
        <v>86</v>
      </c>
      <c r="D85" s="87">
        <v>80</v>
      </c>
      <c r="E85" s="89">
        <v>60</v>
      </c>
    </row>
    <row r="86" spans="1:5" s="86" customFormat="1" ht="11.25" customHeight="1">
      <c r="A86" s="168"/>
      <c r="B86" s="87" t="s">
        <v>13</v>
      </c>
      <c r="C86" s="88" t="s">
        <v>86</v>
      </c>
      <c r="D86" s="87">
        <v>155</v>
      </c>
      <c r="E86" s="89">
        <v>98.7</v>
      </c>
    </row>
    <row r="87" spans="1:5" s="86" customFormat="1" ht="10.5" customHeight="1">
      <c r="A87" s="168"/>
      <c r="B87" s="87" t="s">
        <v>11</v>
      </c>
      <c r="C87" s="88" t="s">
        <v>16</v>
      </c>
      <c r="D87" s="87">
        <v>4.046</v>
      </c>
      <c r="E87" s="89">
        <v>104</v>
      </c>
    </row>
    <row r="88" spans="1:5" s="86" customFormat="1" ht="12" customHeight="1" thickBot="1">
      <c r="A88" s="169"/>
      <c r="B88" s="87" t="s">
        <v>12</v>
      </c>
      <c r="C88" s="88" t="s">
        <v>15</v>
      </c>
      <c r="D88" s="87"/>
      <c r="E88" s="89"/>
    </row>
    <row r="89" spans="1:5" ht="15.75" customHeight="1" thickBot="1">
      <c r="A89" s="170" t="s">
        <v>178</v>
      </c>
      <c r="B89" s="171"/>
      <c r="C89" s="171"/>
      <c r="D89" s="171"/>
      <c r="E89" s="172"/>
    </row>
    <row r="90" spans="1:5" ht="12.75">
      <c r="A90" s="32" t="s">
        <v>151</v>
      </c>
      <c r="B90" s="44" t="s">
        <v>292</v>
      </c>
      <c r="C90" s="41" t="s">
        <v>18</v>
      </c>
      <c r="D90" s="35">
        <v>430</v>
      </c>
      <c r="E90" s="36">
        <v>80.4</v>
      </c>
    </row>
    <row r="91" spans="1:5" ht="12.75">
      <c r="A91" s="24" t="s">
        <v>53</v>
      </c>
      <c r="B91" s="43" t="s">
        <v>66</v>
      </c>
      <c r="C91" s="3" t="s">
        <v>18</v>
      </c>
      <c r="D91" s="4">
        <v>967</v>
      </c>
      <c r="E91" s="25">
        <v>92.7</v>
      </c>
    </row>
    <row r="92" spans="1:5" ht="13.5" thickBot="1">
      <c r="A92" s="37" t="s">
        <v>65</v>
      </c>
      <c r="B92" s="45" t="s">
        <v>67</v>
      </c>
      <c r="C92" s="39" t="s">
        <v>18</v>
      </c>
      <c r="D92" s="30">
        <v>2305</v>
      </c>
      <c r="E92" s="31">
        <v>78</v>
      </c>
    </row>
    <row r="93" spans="1:5" ht="15.75" customHeight="1" thickBot="1">
      <c r="A93" s="170" t="s">
        <v>179</v>
      </c>
      <c r="B93" s="171"/>
      <c r="C93" s="171"/>
      <c r="D93" s="171"/>
      <c r="E93" s="172"/>
    </row>
    <row r="94" spans="1:5" ht="12.75">
      <c r="A94" s="152" t="s">
        <v>54</v>
      </c>
      <c r="B94" s="46" t="s">
        <v>158</v>
      </c>
      <c r="C94" s="18" t="s">
        <v>64</v>
      </c>
      <c r="D94" s="4">
        <v>74967</v>
      </c>
      <c r="E94" s="25">
        <v>55.8</v>
      </c>
    </row>
    <row r="95" spans="1:5" ht="12.75">
      <c r="A95" s="165"/>
      <c r="B95" s="162" t="s">
        <v>87</v>
      </c>
      <c r="C95" s="163"/>
      <c r="D95" s="163"/>
      <c r="E95" s="164"/>
    </row>
    <row r="96" spans="1:5" ht="12.75">
      <c r="A96" s="165"/>
      <c r="B96" s="47" t="s">
        <v>25</v>
      </c>
      <c r="C96" s="3" t="s">
        <v>18</v>
      </c>
      <c r="D96" s="4"/>
      <c r="E96" s="25"/>
    </row>
    <row r="97" spans="1:5" ht="25.5">
      <c r="A97" s="165"/>
      <c r="B97" s="133" t="s">
        <v>300</v>
      </c>
      <c r="C97" s="3" t="s">
        <v>299</v>
      </c>
      <c r="D97" s="4"/>
      <c r="E97" s="25"/>
    </row>
    <row r="98" spans="1:5" ht="12.75">
      <c r="A98" s="165"/>
      <c r="B98" s="47" t="s">
        <v>26</v>
      </c>
      <c r="C98" s="3" t="s">
        <v>18</v>
      </c>
      <c r="D98" s="4"/>
      <c r="E98" s="25"/>
    </row>
    <row r="99" spans="1:5" ht="12.75">
      <c r="A99" s="165"/>
      <c r="B99" s="47" t="s">
        <v>20</v>
      </c>
      <c r="C99" s="3" t="s">
        <v>18</v>
      </c>
      <c r="D99" s="4"/>
      <c r="E99" s="25"/>
    </row>
    <row r="100" spans="1:5" ht="25.5" customHeight="1">
      <c r="A100" s="165"/>
      <c r="B100" s="47" t="s">
        <v>27</v>
      </c>
      <c r="C100" s="3" t="s">
        <v>18</v>
      </c>
      <c r="D100" s="4"/>
      <c r="E100" s="25"/>
    </row>
    <row r="101" spans="1:5" ht="12.75">
      <c r="A101" s="165"/>
      <c r="B101" s="47" t="s">
        <v>19</v>
      </c>
      <c r="C101" s="3" t="s">
        <v>18</v>
      </c>
      <c r="D101" s="4"/>
      <c r="E101" s="25"/>
    </row>
    <row r="102" spans="1:5" ht="37.5" customHeight="1">
      <c r="A102" s="165"/>
      <c r="B102" s="47" t="s">
        <v>28</v>
      </c>
      <c r="C102" s="3" t="s">
        <v>18</v>
      </c>
      <c r="D102" s="4"/>
      <c r="E102" s="25"/>
    </row>
    <row r="103" spans="1:5" ht="12.75">
      <c r="A103" s="165"/>
      <c r="B103" s="47" t="s">
        <v>29</v>
      </c>
      <c r="C103" s="3" t="s">
        <v>18</v>
      </c>
      <c r="D103" s="4"/>
      <c r="E103" s="25"/>
    </row>
    <row r="104" spans="1:5" ht="12.75">
      <c r="A104" s="165"/>
      <c r="B104" s="9" t="s">
        <v>24</v>
      </c>
      <c r="C104" s="3" t="s">
        <v>18</v>
      </c>
      <c r="D104" s="4"/>
      <c r="E104" s="25"/>
    </row>
    <row r="105" spans="1:5" ht="12.75">
      <c r="A105" s="165"/>
      <c r="B105" s="9" t="s">
        <v>30</v>
      </c>
      <c r="C105" s="3" t="s">
        <v>18</v>
      </c>
      <c r="D105" s="4"/>
      <c r="E105" s="25"/>
    </row>
    <row r="106" spans="1:5" ht="25.5">
      <c r="A106" s="165"/>
      <c r="B106" s="9" t="s">
        <v>31</v>
      </c>
      <c r="C106" s="3" t="s">
        <v>18</v>
      </c>
      <c r="D106" s="4"/>
      <c r="E106" s="25"/>
    </row>
    <row r="107" spans="1:5" ht="25.5">
      <c r="A107" s="166"/>
      <c r="B107" s="51" t="s">
        <v>32</v>
      </c>
      <c r="C107" s="3" t="s">
        <v>18</v>
      </c>
      <c r="D107" s="4"/>
      <c r="E107" s="25"/>
    </row>
    <row r="108" spans="1:5" ht="24" customHeight="1">
      <c r="A108" s="154" t="s">
        <v>55</v>
      </c>
      <c r="B108" s="5" t="s">
        <v>166</v>
      </c>
      <c r="C108" s="3" t="s">
        <v>18</v>
      </c>
      <c r="D108" s="4">
        <v>74967</v>
      </c>
      <c r="E108" s="25">
        <v>55.8</v>
      </c>
    </row>
    <row r="109" spans="1:5" ht="12.75">
      <c r="A109" s="165"/>
      <c r="B109" s="162" t="s">
        <v>85</v>
      </c>
      <c r="C109" s="163"/>
      <c r="D109" s="163"/>
      <c r="E109" s="164"/>
    </row>
    <row r="110" spans="1:5" ht="12.75">
      <c r="A110" s="165"/>
      <c r="B110" s="5" t="s">
        <v>125</v>
      </c>
      <c r="C110" s="3" t="s">
        <v>18</v>
      </c>
      <c r="D110" s="4"/>
      <c r="E110" s="25"/>
    </row>
    <row r="111" spans="1:5" ht="12" customHeight="1">
      <c r="A111" s="165"/>
      <c r="B111" s="5" t="s">
        <v>126</v>
      </c>
      <c r="C111" s="3" t="s">
        <v>18</v>
      </c>
      <c r="D111" s="4"/>
      <c r="E111" s="25"/>
    </row>
    <row r="112" spans="1:5" ht="12" customHeight="1">
      <c r="A112" s="165"/>
      <c r="B112" s="5" t="s">
        <v>127</v>
      </c>
      <c r="C112" s="3" t="s">
        <v>18</v>
      </c>
      <c r="D112" s="4"/>
      <c r="E112" s="25"/>
    </row>
    <row r="113" spans="1:5" ht="11.25" customHeight="1">
      <c r="A113" s="165"/>
      <c r="B113" s="5" t="s">
        <v>164</v>
      </c>
      <c r="C113" s="3" t="s">
        <v>18</v>
      </c>
      <c r="D113" s="4">
        <v>74967</v>
      </c>
      <c r="E113" s="25">
        <v>55.8</v>
      </c>
    </row>
    <row r="114" spans="1:5" ht="12" customHeight="1">
      <c r="A114" s="166"/>
      <c r="B114" s="5" t="s">
        <v>128</v>
      </c>
      <c r="C114" s="3" t="s">
        <v>18</v>
      </c>
      <c r="D114" s="4"/>
      <c r="E114" s="25"/>
    </row>
    <row r="115" spans="1:5" ht="12" customHeight="1">
      <c r="A115" s="82" t="s">
        <v>68</v>
      </c>
      <c r="B115" s="48" t="s">
        <v>124</v>
      </c>
      <c r="C115" s="3" t="s">
        <v>18</v>
      </c>
      <c r="D115" s="49"/>
      <c r="E115" s="50"/>
    </row>
    <row r="116" spans="1:5" ht="12" customHeight="1">
      <c r="A116" s="82" t="s">
        <v>122</v>
      </c>
      <c r="B116" s="4" t="s">
        <v>40</v>
      </c>
      <c r="C116" s="6" t="s">
        <v>35</v>
      </c>
      <c r="D116" s="49"/>
      <c r="E116" s="50"/>
    </row>
    <row r="117" spans="1:5" ht="13.5" customHeight="1" thickBot="1">
      <c r="A117" s="40" t="s">
        <v>160</v>
      </c>
      <c r="B117" s="5" t="s">
        <v>41</v>
      </c>
      <c r="C117" s="6" t="s">
        <v>163</v>
      </c>
      <c r="D117" s="49"/>
      <c r="E117" s="50"/>
    </row>
    <row r="118" spans="1:5" ht="15.75" customHeight="1" thickBot="1">
      <c r="A118" s="159" t="s">
        <v>180</v>
      </c>
      <c r="B118" s="160"/>
      <c r="C118" s="160"/>
      <c r="D118" s="160"/>
      <c r="E118" s="161"/>
    </row>
    <row r="119" spans="1:5" ht="32.25" customHeight="1">
      <c r="A119" s="152" t="s">
        <v>197</v>
      </c>
      <c r="B119" s="21" t="s">
        <v>185</v>
      </c>
      <c r="C119" s="18" t="s">
        <v>18</v>
      </c>
      <c r="D119" s="12">
        <v>126968</v>
      </c>
      <c r="E119" s="23">
        <v>173.8</v>
      </c>
    </row>
    <row r="120" spans="1:5" ht="12.75">
      <c r="A120" s="165"/>
      <c r="B120" s="162" t="s">
        <v>161</v>
      </c>
      <c r="C120" s="163"/>
      <c r="D120" s="163"/>
      <c r="E120" s="164"/>
    </row>
    <row r="121" spans="1:5" ht="12.75">
      <c r="A121" s="165"/>
      <c r="B121" s="5" t="s">
        <v>20</v>
      </c>
      <c r="C121" s="3" t="s">
        <v>18</v>
      </c>
      <c r="D121" s="4"/>
      <c r="E121" s="25"/>
    </row>
    <row r="122" spans="1:5" ht="12.75">
      <c r="A122" s="165"/>
      <c r="B122" s="5" t="s">
        <v>21</v>
      </c>
      <c r="C122" s="3" t="s">
        <v>18</v>
      </c>
      <c r="D122" s="4"/>
      <c r="E122" s="25"/>
    </row>
    <row r="123" spans="1:5" ht="12.75">
      <c r="A123" s="166"/>
      <c r="B123" s="5" t="s">
        <v>19</v>
      </c>
      <c r="C123" s="3" t="s">
        <v>18</v>
      </c>
      <c r="D123" s="4"/>
      <c r="E123" s="25"/>
    </row>
    <row r="124" spans="1:5" ht="12.75">
      <c r="A124" s="144" t="s">
        <v>198</v>
      </c>
      <c r="B124" s="157" t="s">
        <v>79</v>
      </c>
      <c r="C124" s="145"/>
      <c r="D124" s="145"/>
      <c r="E124" s="146"/>
    </row>
    <row r="125" spans="1:5" ht="12.75">
      <c r="A125" s="143"/>
      <c r="B125" s="5" t="s">
        <v>187</v>
      </c>
      <c r="C125" s="3" t="s">
        <v>303</v>
      </c>
      <c r="D125" s="4"/>
      <c r="E125" s="25"/>
    </row>
    <row r="126" spans="1:5" ht="12.75">
      <c r="A126" s="143"/>
      <c r="B126" s="5" t="s">
        <v>186</v>
      </c>
      <c r="C126" s="3" t="s">
        <v>303</v>
      </c>
      <c r="D126" s="4"/>
      <c r="E126" s="25"/>
    </row>
    <row r="127" spans="1:5" ht="12.75" customHeight="1" thickBot="1">
      <c r="A127" s="158"/>
      <c r="B127" s="48" t="s">
        <v>210</v>
      </c>
      <c r="C127" s="17" t="s">
        <v>80</v>
      </c>
      <c r="D127" s="49"/>
      <c r="E127" s="50"/>
    </row>
    <row r="128" spans="1:5" ht="34.5" customHeight="1" thickBot="1">
      <c r="A128" s="159" t="s">
        <v>168</v>
      </c>
      <c r="B128" s="160"/>
      <c r="C128" s="160"/>
      <c r="D128" s="160"/>
      <c r="E128" s="161"/>
    </row>
    <row r="129" spans="1:5" ht="15" customHeight="1">
      <c r="A129" s="152" t="s">
        <v>69</v>
      </c>
      <c r="B129" s="94" t="s">
        <v>194</v>
      </c>
      <c r="C129" s="41" t="s">
        <v>18</v>
      </c>
      <c r="D129" s="141">
        <v>61912</v>
      </c>
      <c r="E129" s="36"/>
    </row>
    <row r="130" spans="1:5" ht="12.75">
      <c r="A130" s="153"/>
      <c r="B130" s="162" t="s">
        <v>85</v>
      </c>
      <c r="C130" s="163"/>
      <c r="D130" s="163"/>
      <c r="E130" s="164"/>
    </row>
    <row r="131" spans="1:5" ht="12.75">
      <c r="A131" s="153"/>
      <c r="B131" s="95" t="s">
        <v>172</v>
      </c>
      <c r="C131" s="3" t="s">
        <v>18</v>
      </c>
      <c r="D131" s="139">
        <v>44133</v>
      </c>
      <c r="E131" s="25"/>
    </row>
    <row r="132" spans="1:5" ht="12.75">
      <c r="A132" s="153"/>
      <c r="B132" s="5" t="s">
        <v>85</v>
      </c>
      <c r="C132" s="3"/>
      <c r="D132" s="4"/>
      <c r="E132" s="25"/>
    </row>
    <row r="133" spans="1:5" ht="12.75">
      <c r="A133" s="153"/>
      <c r="B133" s="5" t="s">
        <v>193</v>
      </c>
      <c r="C133" s="3" t="s">
        <v>18</v>
      </c>
      <c r="D133" s="4">
        <v>25488</v>
      </c>
      <c r="E133" s="25"/>
    </row>
    <row r="134" spans="1:5" ht="12.75" customHeight="1">
      <c r="A134" s="153"/>
      <c r="B134" s="5" t="s">
        <v>170</v>
      </c>
      <c r="C134" s="3" t="s">
        <v>18</v>
      </c>
      <c r="D134" s="4">
        <v>18434</v>
      </c>
      <c r="E134" s="25"/>
    </row>
    <row r="135" spans="1:5" ht="12.75">
      <c r="A135" s="153"/>
      <c r="B135" s="5" t="s">
        <v>22</v>
      </c>
      <c r="C135" s="3" t="s">
        <v>18</v>
      </c>
      <c r="D135" s="4">
        <v>211</v>
      </c>
      <c r="E135" s="25"/>
    </row>
    <row r="136" spans="1:5" ht="11.25" customHeight="1">
      <c r="A136" s="153"/>
      <c r="B136" s="5" t="s">
        <v>173</v>
      </c>
      <c r="C136" s="3" t="s">
        <v>18</v>
      </c>
      <c r="D136" s="4"/>
      <c r="E136" s="25"/>
    </row>
    <row r="137" spans="1:5" ht="27" customHeight="1">
      <c r="A137" s="153"/>
      <c r="B137" s="5" t="s">
        <v>195</v>
      </c>
      <c r="C137" s="3" t="s">
        <v>18</v>
      </c>
      <c r="D137" s="4"/>
      <c r="E137" s="25"/>
    </row>
    <row r="138" spans="1:5" ht="15" customHeight="1">
      <c r="A138" s="153"/>
      <c r="B138" s="95" t="s">
        <v>174</v>
      </c>
      <c r="C138" s="3" t="s">
        <v>18</v>
      </c>
      <c r="D138" s="139">
        <v>17779</v>
      </c>
      <c r="E138" s="25"/>
    </row>
    <row r="139" spans="1:5" ht="27" customHeight="1">
      <c r="A139" s="153"/>
      <c r="B139" s="5" t="s">
        <v>169</v>
      </c>
      <c r="C139" s="3" t="s">
        <v>18</v>
      </c>
      <c r="D139" s="4">
        <v>13103</v>
      </c>
      <c r="E139" s="25"/>
    </row>
    <row r="140" spans="1:5" ht="27" customHeight="1">
      <c r="A140" s="153"/>
      <c r="B140" s="14" t="s">
        <v>88</v>
      </c>
      <c r="C140" s="3" t="s">
        <v>18</v>
      </c>
      <c r="D140" s="4">
        <v>145</v>
      </c>
      <c r="E140" s="25"/>
    </row>
    <row r="141" spans="1:5" ht="27" customHeight="1">
      <c r="A141" s="153"/>
      <c r="B141" s="15" t="s">
        <v>70</v>
      </c>
      <c r="C141" s="3" t="s">
        <v>18</v>
      </c>
      <c r="D141" s="4">
        <v>4750</v>
      </c>
      <c r="E141" s="25"/>
    </row>
    <row r="142" spans="1:5" ht="16.5" customHeight="1">
      <c r="A142" s="153"/>
      <c r="B142" s="4" t="s">
        <v>181</v>
      </c>
      <c r="C142" s="3" t="s">
        <v>18</v>
      </c>
      <c r="D142" s="4"/>
      <c r="E142" s="25"/>
    </row>
    <row r="143" spans="1:5" ht="24" customHeight="1">
      <c r="A143" s="153"/>
      <c r="B143" s="138" t="s">
        <v>306</v>
      </c>
      <c r="C143" s="3" t="s">
        <v>303</v>
      </c>
      <c r="D143" s="4"/>
      <c r="E143" s="25"/>
    </row>
    <row r="144" spans="1:5" ht="12.75">
      <c r="A144" s="153"/>
      <c r="B144" s="16" t="s">
        <v>71</v>
      </c>
      <c r="C144" s="3" t="s">
        <v>18</v>
      </c>
      <c r="D144" s="4">
        <v>-548</v>
      </c>
      <c r="E144" s="25"/>
    </row>
    <row r="145" spans="1:5" ht="28.5" customHeight="1">
      <c r="A145" s="153"/>
      <c r="B145" s="16" t="s">
        <v>184</v>
      </c>
      <c r="C145" s="3" t="s">
        <v>18</v>
      </c>
      <c r="D145" s="4">
        <v>329</v>
      </c>
      <c r="E145" s="25"/>
    </row>
    <row r="146" spans="1:5" ht="11.25" customHeight="1">
      <c r="A146" s="154" t="s">
        <v>78</v>
      </c>
      <c r="B146" s="96" t="s">
        <v>94</v>
      </c>
      <c r="C146" s="3" t="s">
        <v>18</v>
      </c>
      <c r="D146" s="139">
        <v>61743</v>
      </c>
      <c r="E146" s="25"/>
    </row>
    <row r="147" spans="1:5" ht="12" customHeight="1">
      <c r="A147" s="153"/>
      <c r="B147" s="5" t="s">
        <v>23</v>
      </c>
      <c r="C147" s="3" t="s">
        <v>18</v>
      </c>
      <c r="D147" s="4">
        <v>18530</v>
      </c>
      <c r="E147" s="25"/>
    </row>
    <row r="148" spans="1:5" ht="12" customHeight="1">
      <c r="A148" s="153"/>
      <c r="B148" s="8" t="s">
        <v>136</v>
      </c>
      <c r="C148" s="3" t="s">
        <v>18</v>
      </c>
      <c r="D148" s="4">
        <v>168</v>
      </c>
      <c r="E148" s="25"/>
    </row>
    <row r="149" spans="1:5" ht="25.5" customHeight="1">
      <c r="A149" s="153"/>
      <c r="B149" s="10" t="s">
        <v>137</v>
      </c>
      <c r="C149" s="3" t="s">
        <v>18</v>
      </c>
      <c r="D149" s="4">
        <v>52</v>
      </c>
      <c r="E149" s="25"/>
    </row>
    <row r="150" spans="1:5" ht="12" customHeight="1">
      <c r="A150" s="153"/>
      <c r="B150" s="8" t="s">
        <v>138</v>
      </c>
      <c r="C150" s="3" t="s">
        <v>18</v>
      </c>
      <c r="D150" s="140">
        <v>1630</v>
      </c>
      <c r="E150" s="25"/>
    </row>
    <row r="151" spans="1:5" ht="12" customHeight="1">
      <c r="A151" s="153"/>
      <c r="B151" s="8" t="s">
        <v>139</v>
      </c>
      <c r="C151" s="3" t="s">
        <v>18</v>
      </c>
      <c r="D151" s="4">
        <v>35202</v>
      </c>
      <c r="E151" s="25"/>
    </row>
    <row r="152" spans="1:5" ht="12.75">
      <c r="A152" s="153"/>
      <c r="B152" s="8" t="s">
        <v>171</v>
      </c>
      <c r="C152" s="3" t="s">
        <v>18</v>
      </c>
      <c r="D152" s="4"/>
      <c r="E152" s="25"/>
    </row>
    <row r="153" spans="1:5" ht="13.5" customHeight="1">
      <c r="A153" s="153"/>
      <c r="B153" s="8" t="s">
        <v>140</v>
      </c>
      <c r="C153" s="3" t="s">
        <v>18</v>
      </c>
      <c r="D153" s="4">
        <v>268</v>
      </c>
      <c r="E153" s="25"/>
    </row>
    <row r="154" spans="1:5" ht="12.75" customHeight="1">
      <c r="A154" s="153"/>
      <c r="B154" s="19" t="s">
        <v>211</v>
      </c>
      <c r="C154" s="3" t="s">
        <v>18</v>
      </c>
      <c r="D154" s="4">
        <v>5129</v>
      </c>
      <c r="E154" s="25"/>
    </row>
    <row r="155" spans="1:5" ht="12.75" customHeight="1">
      <c r="A155" s="153"/>
      <c r="B155" s="10" t="s">
        <v>212</v>
      </c>
      <c r="C155" s="3" t="s">
        <v>18</v>
      </c>
      <c r="D155" s="4"/>
      <c r="E155" s="25"/>
    </row>
    <row r="156" spans="1:5" ht="12.75" customHeight="1">
      <c r="A156" s="153"/>
      <c r="B156" s="10" t="s">
        <v>141</v>
      </c>
      <c r="C156" s="3" t="s">
        <v>18</v>
      </c>
      <c r="D156" s="4">
        <v>348</v>
      </c>
      <c r="E156" s="25"/>
    </row>
    <row r="157" spans="1:5" ht="12.75" customHeight="1">
      <c r="A157" s="153"/>
      <c r="B157" s="10" t="s">
        <v>213</v>
      </c>
      <c r="C157" s="3" t="s">
        <v>18</v>
      </c>
      <c r="D157" s="4">
        <v>207</v>
      </c>
      <c r="E157" s="25"/>
    </row>
    <row r="158" spans="1:5" ht="13.5" customHeight="1">
      <c r="A158" s="153"/>
      <c r="B158" s="10" t="s">
        <v>217</v>
      </c>
      <c r="C158" s="3" t="s">
        <v>18</v>
      </c>
      <c r="D158" s="4">
        <v>209</v>
      </c>
      <c r="E158" s="25"/>
    </row>
    <row r="159" spans="1:5" ht="13.5" customHeight="1">
      <c r="A159" s="153"/>
      <c r="B159" s="10" t="s">
        <v>214</v>
      </c>
      <c r="C159" s="3" t="s">
        <v>18</v>
      </c>
      <c r="D159" s="4" t="s">
        <v>307</v>
      </c>
      <c r="E159" s="25"/>
    </row>
    <row r="160" spans="1:5" ht="26.25" customHeight="1">
      <c r="A160" s="153"/>
      <c r="B160" s="11" t="s">
        <v>215</v>
      </c>
      <c r="C160" s="3" t="s">
        <v>18</v>
      </c>
      <c r="D160" s="4" t="s">
        <v>307</v>
      </c>
      <c r="E160" s="25"/>
    </row>
    <row r="161" spans="1:5" ht="27.75" customHeight="1">
      <c r="A161" s="82" t="s">
        <v>199</v>
      </c>
      <c r="B161" s="5" t="s">
        <v>96</v>
      </c>
      <c r="C161" s="3" t="s">
        <v>162</v>
      </c>
      <c r="D161" s="4">
        <v>5865</v>
      </c>
      <c r="E161" s="25"/>
    </row>
    <row r="162" spans="1:5" ht="26.25" thickBot="1">
      <c r="A162" s="98" t="s">
        <v>200</v>
      </c>
      <c r="B162" s="28" t="s">
        <v>95</v>
      </c>
      <c r="C162" s="39" t="s">
        <v>162</v>
      </c>
      <c r="D162" s="30">
        <v>5849</v>
      </c>
      <c r="E162" s="31"/>
    </row>
    <row r="163" spans="1:5" ht="19.5" customHeight="1" thickBot="1">
      <c r="A163" s="103"/>
      <c r="B163" s="150" t="s">
        <v>196</v>
      </c>
      <c r="C163" s="150"/>
      <c r="D163" s="150"/>
      <c r="E163" s="151"/>
    </row>
    <row r="164" spans="1:5" ht="53.25" customHeight="1" thickBot="1">
      <c r="A164" s="97" t="s">
        <v>72</v>
      </c>
      <c r="B164" s="93" t="s">
        <v>159</v>
      </c>
      <c r="C164" s="52" t="s">
        <v>34</v>
      </c>
      <c r="D164" s="130">
        <v>57708</v>
      </c>
      <c r="E164" s="131">
        <v>1.32</v>
      </c>
    </row>
    <row r="165" spans="1:5" ht="21" customHeight="1" thickBot="1">
      <c r="A165" s="155" t="s">
        <v>167</v>
      </c>
      <c r="B165" s="150"/>
      <c r="C165" s="150"/>
      <c r="D165" s="150"/>
      <c r="E165" s="151"/>
    </row>
    <row r="166" spans="1:5" ht="25.5">
      <c r="A166" s="40" t="s">
        <v>73</v>
      </c>
      <c r="B166" s="48" t="s">
        <v>188</v>
      </c>
      <c r="C166" s="91" t="s">
        <v>36</v>
      </c>
      <c r="D166" s="49" t="s">
        <v>293</v>
      </c>
      <c r="E166" s="50">
        <v>0.97</v>
      </c>
    </row>
    <row r="167" spans="1:5" ht="15.75" customHeight="1">
      <c r="A167" s="101"/>
      <c r="B167" s="100" t="s">
        <v>189</v>
      </c>
      <c r="C167" s="6" t="s">
        <v>36</v>
      </c>
      <c r="D167" s="4" t="s">
        <v>294</v>
      </c>
      <c r="E167" s="4">
        <v>0.87</v>
      </c>
    </row>
    <row r="168" spans="1:5" ht="15" customHeight="1">
      <c r="A168" s="102" t="s">
        <v>201</v>
      </c>
      <c r="B168" s="12" t="s">
        <v>37</v>
      </c>
      <c r="C168" s="20" t="s">
        <v>38</v>
      </c>
      <c r="D168" s="132" t="s">
        <v>295</v>
      </c>
      <c r="E168" s="132" t="s">
        <v>295</v>
      </c>
    </row>
    <row r="169" spans="1:5" ht="16.5" customHeight="1">
      <c r="A169" s="102" t="s">
        <v>202</v>
      </c>
      <c r="B169" s="4" t="s">
        <v>39</v>
      </c>
      <c r="C169" s="6" t="s">
        <v>33</v>
      </c>
      <c r="D169" s="4">
        <v>5.6</v>
      </c>
      <c r="E169" s="25"/>
    </row>
    <row r="170" spans="1:5" ht="25.5">
      <c r="A170" s="24" t="s">
        <v>203</v>
      </c>
      <c r="B170" s="43" t="s">
        <v>97</v>
      </c>
      <c r="C170" s="6" t="s">
        <v>33</v>
      </c>
      <c r="D170" s="4">
        <v>60.2</v>
      </c>
      <c r="E170" s="25"/>
    </row>
    <row r="171" spans="1:5" ht="26.25" customHeight="1">
      <c r="A171" s="24" t="s">
        <v>204</v>
      </c>
      <c r="B171" s="5" t="s">
        <v>98</v>
      </c>
      <c r="C171" s="6" t="s">
        <v>33</v>
      </c>
      <c r="D171" s="4">
        <v>96.1</v>
      </c>
      <c r="E171" s="25">
        <v>102.6</v>
      </c>
    </row>
    <row r="172" spans="1:5" ht="39.75" customHeight="1">
      <c r="A172" s="154" t="s">
        <v>205</v>
      </c>
      <c r="B172" s="5" t="s">
        <v>190</v>
      </c>
      <c r="C172" s="6" t="s">
        <v>33</v>
      </c>
      <c r="D172" s="4">
        <v>99</v>
      </c>
      <c r="E172" s="25">
        <v>102.1</v>
      </c>
    </row>
    <row r="173" spans="1:5" ht="16.5" customHeight="1">
      <c r="A173" s="156"/>
      <c r="B173" s="147" t="s">
        <v>85</v>
      </c>
      <c r="C173" s="148"/>
      <c r="D173" s="148"/>
      <c r="E173" s="149"/>
    </row>
    <row r="174" spans="1:5" ht="13.5" customHeight="1">
      <c r="A174" s="156"/>
      <c r="B174" s="5" t="s">
        <v>42</v>
      </c>
      <c r="C174" s="6" t="s">
        <v>33</v>
      </c>
      <c r="D174" s="4"/>
      <c r="E174" s="25"/>
    </row>
    <row r="175" spans="1:5" ht="12.75" customHeight="1">
      <c r="A175" s="156"/>
      <c r="B175" s="5" t="s">
        <v>43</v>
      </c>
      <c r="C175" s="6" t="s">
        <v>33</v>
      </c>
      <c r="D175" s="4">
        <v>100</v>
      </c>
      <c r="E175" s="25">
        <v>100</v>
      </c>
    </row>
    <row r="176" spans="1:5" ht="12" customHeight="1">
      <c r="A176" s="156"/>
      <c r="B176" s="5" t="s">
        <v>44</v>
      </c>
      <c r="C176" s="6" t="s">
        <v>33</v>
      </c>
      <c r="D176" s="4">
        <v>99.1</v>
      </c>
      <c r="E176" s="25">
        <v>103.8</v>
      </c>
    </row>
    <row r="177" spans="1:5" ht="11.25" customHeight="1">
      <c r="A177" s="156"/>
      <c r="B177" s="5" t="s">
        <v>45</v>
      </c>
      <c r="C177" s="6" t="s">
        <v>46</v>
      </c>
      <c r="D177" s="4">
        <v>97.7</v>
      </c>
      <c r="E177" s="25">
        <v>102.4</v>
      </c>
    </row>
    <row r="178" spans="1:5" ht="13.5" customHeight="1">
      <c r="A178" s="102" t="s">
        <v>206</v>
      </c>
      <c r="B178" s="5" t="s">
        <v>99</v>
      </c>
      <c r="C178" s="6" t="s">
        <v>3</v>
      </c>
      <c r="D178" s="4" t="s">
        <v>296</v>
      </c>
      <c r="E178" s="4" t="s">
        <v>296</v>
      </c>
    </row>
    <row r="179" spans="1:5" ht="27.75" customHeight="1">
      <c r="A179" s="102" t="s">
        <v>207</v>
      </c>
      <c r="B179" s="5" t="s">
        <v>100</v>
      </c>
      <c r="C179" s="6" t="s">
        <v>3</v>
      </c>
      <c r="D179" s="4">
        <v>1706</v>
      </c>
      <c r="E179" s="25">
        <v>99.6</v>
      </c>
    </row>
    <row r="180" spans="1:5" ht="27.75" customHeight="1">
      <c r="A180" s="102" t="s">
        <v>208</v>
      </c>
      <c r="B180" s="5" t="s">
        <v>101</v>
      </c>
      <c r="C180" s="6" t="s">
        <v>34</v>
      </c>
      <c r="D180" s="4" t="s">
        <v>296</v>
      </c>
      <c r="E180" s="4" t="s">
        <v>296</v>
      </c>
    </row>
    <row r="181" spans="1:5" ht="29.25" customHeight="1" thickBot="1">
      <c r="A181" s="98" t="s">
        <v>209</v>
      </c>
      <c r="B181" s="28" t="s">
        <v>102</v>
      </c>
      <c r="C181" s="29" t="s">
        <v>34</v>
      </c>
      <c r="D181" s="30">
        <v>7.2</v>
      </c>
      <c r="E181" s="31">
        <v>1.1</v>
      </c>
    </row>
    <row r="182" ht="15" customHeight="1">
      <c r="A182" s="99"/>
    </row>
    <row r="183" ht="24" customHeight="1">
      <c r="A183" s="99"/>
    </row>
    <row r="184" ht="12.75">
      <c r="A184" s="99"/>
    </row>
    <row r="185" ht="12.75">
      <c r="A185" s="99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7"/>
    <mergeCell ref="A78:A81"/>
    <mergeCell ref="B79:E79"/>
    <mergeCell ref="B109:E109"/>
    <mergeCell ref="A108:A114"/>
    <mergeCell ref="A118:E118"/>
    <mergeCell ref="A119:A123"/>
    <mergeCell ref="B120:E120"/>
    <mergeCell ref="B124:E124"/>
    <mergeCell ref="A124:A127"/>
    <mergeCell ref="A128:E128"/>
    <mergeCell ref="B130:E130"/>
    <mergeCell ref="B173:E173"/>
    <mergeCell ref="B163:E163"/>
    <mergeCell ref="A129:A145"/>
    <mergeCell ref="A146:A160"/>
    <mergeCell ref="A165:E165"/>
    <mergeCell ref="A172:A177"/>
  </mergeCells>
  <printOptions/>
  <pageMargins left="0.5118110236220472" right="0.15748031496062992" top="0.15748031496062992" bottom="0.2362204724409449" header="0.2" footer="0.19"/>
  <pageSetup fitToHeight="10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49.875" style="64" customWidth="1"/>
    <col min="2" max="2" width="10.75390625" style="70" customWidth="1"/>
    <col min="3" max="3" width="16.375" style="55" customWidth="1"/>
    <col min="4" max="4" width="18.25390625" style="55" customWidth="1"/>
    <col min="5" max="16384" width="9.125" style="53" customWidth="1"/>
  </cols>
  <sheetData>
    <row r="1" spans="1:4" ht="15.75">
      <c r="A1" s="59"/>
      <c r="B1" s="65"/>
      <c r="C1" s="197" t="s">
        <v>103</v>
      </c>
      <c r="D1" s="197"/>
    </row>
    <row r="2" spans="1:4" ht="15.75">
      <c r="A2" s="59"/>
      <c r="B2" s="65"/>
      <c r="C2" s="56"/>
      <c r="D2" s="56"/>
    </row>
    <row r="3" spans="1:4" ht="15" customHeight="1">
      <c r="A3" s="198" t="s">
        <v>104</v>
      </c>
      <c r="B3" s="198"/>
      <c r="C3" s="199"/>
      <c r="D3" s="199"/>
    </row>
    <row r="4" spans="1:4" ht="15">
      <c r="A4" s="199"/>
      <c r="B4" s="199"/>
      <c r="C4" s="199"/>
      <c r="D4" s="199"/>
    </row>
    <row r="5" spans="1:4" ht="21" customHeight="1">
      <c r="A5" s="199" t="s">
        <v>302</v>
      </c>
      <c r="B5" s="199"/>
      <c r="C5" s="199"/>
      <c r="D5" s="199"/>
    </row>
    <row r="6" spans="1:4" ht="21" customHeight="1">
      <c r="A6" s="201" t="s">
        <v>304</v>
      </c>
      <c r="B6" s="201"/>
      <c r="C6" s="201"/>
      <c r="D6" s="201"/>
    </row>
    <row r="7" spans="1:4" ht="21" customHeight="1">
      <c r="A7" s="202"/>
      <c r="B7" s="202"/>
      <c r="C7" s="202"/>
      <c r="D7" s="202"/>
    </row>
    <row r="8" spans="1:4" ht="15.75">
      <c r="A8" s="200" t="s">
        <v>311</v>
      </c>
      <c r="B8" s="200"/>
      <c r="C8" s="200"/>
      <c r="D8" s="200"/>
    </row>
    <row r="9" spans="1:4" ht="12.75" customHeight="1">
      <c r="A9" s="60"/>
      <c r="B9" s="66"/>
      <c r="C9" s="57"/>
      <c r="D9" s="57"/>
    </row>
    <row r="10" spans="1:4" ht="60.75" customHeight="1">
      <c r="A10" s="61"/>
      <c r="B10" s="67" t="s">
        <v>82</v>
      </c>
      <c r="C10" s="84" t="s">
        <v>105</v>
      </c>
      <c r="D10" s="58" t="s">
        <v>152</v>
      </c>
    </row>
    <row r="11" spans="1:4" ht="25.5">
      <c r="A11" s="62" t="s">
        <v>123</v>
      </c>
      <c r="B11" s="68" t="s">
        <v>34</v>
      </c>
      <c r="C11" s="54">
        <f>10042+126</f>
        <v>10168</v>
      </c>
      <c r="D11" s="54">
        <v>157.2</v>
      </c>
    </row>
    <row r="12" spans="1:4" ht="15">
      <c r="A12" s="63" t="s">
        <v>107</v>
      </c>
      <c r="B12" s="69" t="s">
        <v>3</v>
      </c>
      <c r="C12" s="54">
        <f>1833+142</f>
        <v>1975</v>
      </c>
      <c r="D12" s="54">
        <v>104.09</v>
      </c>
    </row>
    <row r="13" spans="1:4" ht="15">
      <c r="A13" s="63" t="s">
        <v>108</v>
      </c>
      <c r="B13" s="69" t="s">
        <v>47</v>
      </c>
      <c r="C13" s="54">
        <f>1</f>
        <v>1</v>
      </c>
      <c r="D13" s="54">
        <f>100</f>
        <v>100</v>
      </c>
    </row>
    <row r="14" spans="1:4" ht="15">
      <c r="A14" s="62" t="s">
        <v>109</v>
      </c>
      <c r="B14" s="68" t="s">
        <v>17</v>
      </c>
      <c r="C14" s="54">
        <f>(29795+24652)/2</f>
        <v>27223.5</v>
      </c>
      <c r="D14" s="54">
        <f>122.21</f>
        <v>122.21</v>
      </c>
    </row>
    <row r="15" spans="1:4" ht="38.25">
      <c r="A15" s="62" t="s">
        <v>106</v>
      </c>
      <c r="B15" s="68"/>
      <c r="C15" s="54"/>
      <c r="D15" s="54"/>
    </row>
    <row r="16" spans="1:4" ht="15">
      <c r="A16" s="134" t="s">
        <v>297</v>
      </c>
      <c r="B16" s="69" t="s">
        <v>86</v>
      </c>
      <c r="C16" s="54">
        <v>32357</v>
      </c>
      <c r="D16" s="54">
        <f>103.84</f>
        <v>103.84</v>
      </c>
    </row>
    <row r="17" spans="1:4" ht="15">
      <c r="A17" s="134" t="s">
        <v>298</v>
      </c>
      <c r="B17" s="69" t="s">
        <v>86</v>
      </c>
      <c r="C17" s="54">
        <v>7489</v>
      </c>
      <c r="D17" s="54">
        <f>91.99</f>
        <v>91.99</v>
      </c>
    </row>
    <row r="18" spans="1:4" ht="15">
      <c r="A18" s="134" t="s">
        <v>301</v>
      </c>
      <c r="B18" s="69" t="s">
        <v>15</v>
      </c>
      <c r="C18" s="54">
        <v>12.7</v>
      </c>
      <c r="D18" s="54">
        <v>237</v>
      </c>
    </row>
    <row r="19" spans="1:4" ht="15">
      <c r="A19" s="63" t="s">
        <v>145</v>
      </c>
      <c r="B19" s="69" t="s">
        <v>18</v>
      </c>
      <c r="C19" s="54">
        <f>C20+C21+C23</f>
        <v>22962235</v>
      </c>
      <c r="D19" s="54">
        <f>(D20+D21)/2</f>
        <v>145.98000000000002</v>
      </c>
    </row>
    <row r="20" spans="1:4" ht="15">
      <c r="A20" s="63" t="s">
        <v>129</v>
      </c>
      <c r="B20" s="69" t="s">
        <v>18</v>
      </c>
      <c r="C20" s="54">
        <f>8920159+24685</f>
        <v>8944844</v>
      </c>
      <c r="D20" s="54">
        <f>119.41</f>
        <v>119.41</v>
      </c>
    </row>
    <row r="21" spans="1:4" ht="15">
      <c r="A21" s="63" t="s">
        <v>130</v>
      </c>
      <c r="B21" s="69" t="s">
        <v>18</v>
      </c>
      <c r="C21" s="54">
        <f>13954819+11046</f>
        <v>13965865</v>
      </c>
      <c r="D21" s="54">
        <f>172.55</f>
        <v>172.55</v>
      </c>
    </row>
    <row r="22" spans="1:4" ht="15">
      <c r="A22" s="63" t="s">
        <v>191</v>
      </c>
      <c r="B22" s="69"/>
      <c r="C22" s="54"/>
      <c r="D22" s="54"/>
    </row>
    <row r="23" spans="1:4" ht="15">
      <c r="A23" s="63" t="s">
        <v>192</v>
      </c>
      <c r="B23" s="69" t="s">
        <v>18</v>
      </c>
      <c r="C23" s="54">
        <f>49221+2305</f>
        <v>51526</v>
      </c>
      <c r="D23" s="54">
        <f>121.6</f>
        <v>121.6</v>
      </c>
    </row>
    <row r="24" spans="1:4" ht="15">
      <c r="A24" s="63" t="s">
        <v>131</v>
      </c>
      <c r="B24" s="69" t="s">
        <v>18</v>
      </c>
      <c r="C24" s="54">
        <f>338572+17907</f>
        <v>356479</v>
      </c>
      <c r="D24" s="54">
        <f>179.71</f>
        <v>179.71</v>
      </c>
    </row>
    <row r="25" spans="1:4" ht="15">
      <c r="A25" s="63" t="s">
        <v>134</v>
      </c>
      <c r="B25" s="69" t="s">
        <v>18</v>
      </c>
      <c r="C25" s="54">
        <f>54693+88</f>
        <v>54781</v>
      </c>
      <c r="D25" s="54">
        <v>96.01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18" bottom="0.3937007874015748" header="0.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C1">
      <selection activeCell="P12" sqref="P12"/>
    </sheetView>
  </sheetViews>
  <sheetFormatPr defaultColWidth="9.00390625" defaultRowHeight="12.75"/>
  <cols>
    <col min="1" max="1" width="9.125" style="72" customWidth="1"/>
    <col min="2" max="2" width="25.75390625" style="74" customWidth="1"/>
    <col min="3" max="3" width="12.875" style="71" customWidth="1"/>
    <col min="4" max="4" width="12.00390625" style="75" customWidth="1"/>
    <col min="5" max="5" width="12.125" style="72" customWidth="1"/>
    <col min="6" max="9" width="9.125" style="72" customWidth="1"/>
    <col min="10" max="10" width="12.00390625" style="72" customWidth="1"/>
    <col min="11" max="11" width="9.125" style="72" customWidth="1"/>
    <col min="12" max="12" width="9.25390625" style="72" customWidth="1"/>
    <col min="13" max="13" width="15.00390625" style="72" customWidth="1"/>
    <col min="14" max="14" width="0.2421875" style="72" customWidth="1"/>
    <col min="15" max="16384" width="9.125" style="72" customWidth="1"/>
  </cols>
  <sheetData>
    <row r="1" spans="2:14" ht="15.75" customHeight="1">
      <c r="B1" s="209" t="s">
        <v>110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2:14" ht="15.7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2:14" ht="15.75">
      <c r="B3" s="210" t="s">
        <v>121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14" ht="15.75" customHeight="1">
      <c r="B4" s="211" t="s">
        <v>218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76"/>
    </row>
    <row r="5" spans="2:14" ht="15.75">
      <c r="B5" s="211" t="s">
        <v>219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76"/>
    </row>
    <row r="6" spans="2:14" ht="16.5" thickBot="1">
      <c r="B6" s="77"/>
      <c r="C6" s="78"/>
      <c r="D6" s="78"/>
      <c r="E6" s="78"/>
      <c r="F6" s="78"/>
      <c r="G6" s="78"/>
      <c r="H6" s="78"/>
      <c r="I6" s="78"/>
      <c r="J6" s="78"/>
      <c r="K6" s="212"/>
      <c r="L6" s="212"/>
      <c r="M6" s="79"/>
      <c r="N6" s="76"/>
    </row>
    <row r="7" spans="1:14" ht="78.75" customHeight="1">
      <c r="A7" s="203" t="s">
        <v>220</v>
      </c>
      <c r="B7" s="214" t="s">
        <v>116</v>
      </c>
      <c r="C7" s="208" t="s">
        <v>117</v>
      </c>
      <c r="D7" s="208" t="s">
        <v>118</v>
      </c>
      <c r="E7" s="214" t="s">
        <v>119</v>
      </c>
      <c r="F7" s="208" t="s">
        <v>142</v>
      </c>
      <c r="G7" s="208"/>
      <c r="H7" s="208" t="s">
        <v>222</v>
      </c>
      <c r="I7" s="208"/>
      <c r="J7" s="105" t="s">
        <v>223</v>
      </c>
      <c r="K7" s="208" t="s">
        <v>143</v>
      </c>
      <c r="L7" s="208"/>
      <c r="M7" s="208" t="s">
        <v>120</v>
      </c>
      <c r="N7" s="76"/>
    </row>
    <row r="8" spans="1:14" ht="15.75">
      <c r="A8" s="204"/>
      <c r="B8" s="215"/>
      <c r="C8" s="208"/>
      <c r="D8" s="208"/>
      <c r="E8" s="215"/>
      <c r="F8" s="105" t="s">
        <v>111</v>
      </c>
      <c r="G8" s="105" t="s">
        <v>112</v>
      </c>
      <c r="H8" s="105" t="s">
        <v>113</v>
      </c>
      <c r="I8" s="105" t="s">
        <v>114</v>
      </c>
      <c r="J8" s="105"/>
      <c r="K8" s="105" t="s">
        <v>111</v>
      </c>
      <c r="L8" s="106" t="s">
        <v>114</v>
      </c>
      <c r="M8" s="208"/>
      <c r="N8" s="76"/>
    </row>
    <row r="9" spans="1:14" ht="52.5">
      <c r="A9" s="73">
        <v>1</v>
      </c>
      <c r="B9" s="121" t="s">
        <v>278</v>
      </c>
      <c r="C9" s="127" t="s">
        <v>291</v>
      </c>
      <c r="D9" s="128">
        <v>2011</v>
      </c>
      <c r="E9" s="104"/>
      <c r="F9" s="104"/>
      <c r="G9" s="110">
        <v>311.5</v>
      </c>
      <c r="H9" s="104"/>
      <c r="I9" s="104"/>
      <c r="J9" s="110">
        <v>311.5</v>
      </c>
      <c r="K9" s="104"/>
      <c r="L9" s="110">
        <v>311.5</v>
      </c>
      <c r="M9" s="109">
        <v>311.5</v>
      </c>
      <c r="N9" s="76"/>
    </row>
    <row r="10" spans="1:14" ht="52.5">
      <c r="A10" s="73">
        <v>2</v>
      </c>
      <c r="B10" s="121" t="s">
        <v>277</v>
      </c>
      <c r="C10" s="127" t="s">
        <v>291</v>
      </c>
      <c r="D10" s="128">
        <v>2011</v>
      </c>
      <c r="E10" s="104"/>
      <c r="F10" s="104"/>
      <c r="G10" s="110">
        <v>696.5</v>
      </c>
      <c r="H10" s="104"/>
      <c r="I10" s="104"/>
      <c r="J10" s="110">
        <v>696.5</v>
      </c>
      <c r="K10" s="104"/>
      <c r="L10" s="110">
        <v>696.5</v>
      </c>
      <c r="M10" s="109">
        <v>696.5</v>
      </c>
      <c r="N10" s="76"/>
    </row>
    <row r="11" spans="1:14" ht="56.25">
      <c r="A11" s="73">
        <v>3</v>
      </c>
      <c r="B11" s="107" t="s">
        <v>224</v>
      </c>
      <c r="C11" s="127" t="s">
        <v>291</v>
      </c>
      <c r="D11" s="128">
        <v>2011</v>
      </c>
      <c r="E11" s="104"/>
      <c r="F11" s="104"/>
      <c r="G11" s="110">
        <v>300</v>
      </c>
      <c r="H11" s="104"/>
      <c r="I11" s="104"/>
      <c r="J11" s="110">
        <v>300</v>
      </c>
      <c r="K11" s="104"/>
      <c r="L11" s="104"/>
      <c r="M11" s="105"/>
      <c r="N11" s="76"/>
    </row>
    <row r="12" spans="1:14" ht="52.5">
      <c r="A12" s="73">
        <v>4</v>
      </c>
      <c r="B12" s="121" t="s">
        <v>226</v>
      </c>
      <c r="C12" s="127" t="s">
        <v>291</v>
      </c>
      <c r="D12" s="128">
        <v>2011</v>
      </c>
      <c r="E12" s="104"/>
      <c r="F12" s="104"/>
      <c r="G12" s="110">
        <v>456</v>
      </c>
      <c r="H12" s="104"/>
      <c r="I12" s="104"/>
      <c r="J12" s="110">
        <v>456</v>
      </c>
      <c r="K12" s="104"/>
      <c r="L12" s="110">
        <v>456</v>
      </c>
      <c r="M12" s="109">
        <v>456</v>
      </c>
      <c r="N12" s="76"/>
    </row>
    <row r="13" spans="1:14" ht="52.5">
      <c r="A13" s="73">
        <v>5</v>
      </c>
      <c r="B13" s="121" t="s">
        <v>229</v>
      </c>
      <c r="C13" s="127" t="s">
        <v>291</v>
      </c>
      <c r="D13" s="128">
        <v>2011</v>
      </c>
      <c r="E13" s="104"/>
      <c r="F13" s="104"/>
      <c r="G13" s="110">
        <v>487</v>
      </c>
      <c r="H13" s="104"/>
      <c r="I13" s="104"/>
      <c r="J13" s="110">
        <v>487</v>
      </c>
      <c r="K13" s="104"/>
      <c r="L13" s="110">
        <v>487</v>
      </c>
      <c r="M13" s="109">
        <v>487</v>
      </c>
      <c r="N13" s="76"/>
    </row>
    <row r="14" spans="1:14" ht="52.5">
      <c r="A14" s="73">
        <v>6</v>
      </c>
      <c r="B14" s="121" t="s">
        <v>225</v>
      </c>
      <c r="C14" s="127" t="s">
        <v>291</v>
      </c>
      <c r="D14" s="128">
        <v>2011</v>
      </c>
      <c r="E14" s="104"/>
      <c r="F14" s="104"/>
      <c r="G14" s="110">
        <v>948</v>
      </c>
      <c r="H14" s="104"/>
      <c r="I14" s="104"/>
      <c r="J14" s="110">
        <v>948</v>
      </c>
      <c r="K14" s="104"/>
      <c r="L14" s="110">
        <v>948</v>
      </c>
      <c r="M14" s="109">
        <v>948</v>
      </c>
      <c r="N14" s="76"/>
    </row>
    <row r="15" spans="1:14" ht="52.5">
      <c r="A15" s="73">
        <v>7</v>
      </c>
      <c r="B15" s="121" t="s">
        <v>227</v>
      </c>
      <c r="C15" s="127" t="s">
        <v>291</v>
      </c>
      <c r="D15" s="128">
        <v>2011</v>
      </c>
      <c r="E15" s="104"/>
      <c r="F15" s="104"/>
      <c r="G15" s="110">
        <v>954</v>
      </c>
      <c r="H15" s="104"/>
      <c r="I15" s="104"/>
      <c r="J15" s="110">
        <v>954</v>
      </c>
      <c r="K15" s="104"/>
      <c r="L15" s="110">
        <v>954</v>
      </c>
      <c r="M15" s="109">
        <v>954</v>
      </c>
      <c r="N15" s="76"/>
    </row>
    <row r="16" spans="1:14" ht="52.5">
      <c r="A16" s="73">
        <v>8</v>
      </c>
      <c r="B16" s="121" t="s">
        <v>228</v>
      </c>
      <c r="C16" s="127" t="s">
        <v>291</v>
      </c>
      <c r="D16" s="128">
        <v>2011</v>
      </c>
      <c r="E16" s="104"/>
      <c r="F16" s="104"/>
      <c r="G16" s="110">
        <v>551.25</v>
      </c>
      <c r="H16" s="104"/>
      <c r="I16" s="104"/>
      <c r="J16" s="110">
        <v>551.25</v>
      </c>
      <c r="K16" s="104"/>
      <c r="L16" s="110">
        <v>551.25</v>
      </c>
      <c r="M16" s="109">
        <v>551.25</v>
      </c>
      <c r="N16" s="76"/>
    </row>
    <row r="17" spans="1:14" ht="45">
      <c r="A17" s="73">
        <v>9</v>
      </c>
      <c r="B17" s="107" t="s">
        <v>221</v>
      </c>
      <c r="C17" s="127" t="s">
        <v>291</v>
      </c>
      <c r="D17" s="128">
        <v>2011</v>
      </c>
      <c r="E17" s="104"/>
      <c r="F17" s="104"/>
      <c r="G17" s="110">
        <v>350</v>
      </c>
      <c r="H17" s="104"/>
      <c r="I17" s="104"/>
      <c r="J17" s="110">
        <v>350</v>
      </c>
      <c r="K17" s="104"/>
      <c r="L17" s="104"/>
      <c r="M17" s="105"/>
      <c r="N17" s="76"/>
    </row>
    <row r="18" spans="1:14" ht="52.5">
      <c r="A18" s="73">
        <v>10</v>
      </c>
      <c r="B18" s="121" t="s">
        <v>231</v>
      </c>
      <c r="C18" s="127" t="s">
        <v>291</v>
      </c>
      <c r="D18" s="128">
        <v>2011</v>
      </c>
      <c r="E18" s="104"/>
      <c r="F18" s="104"/>
      <c r="G18" s="110">
        <v>2985</v>
      </c>
      <c r="H18" s="104"/>
      <c r="I18" s="104"/>
      <c r="J18" s="110">
        <v>2985</v>
      </c>
      <c r="K18" s="104"/>
      <c r="L18" s="110">
        <v>2985</v>
      </c>
      <c r="M18" s="109">
        <v>2985</v>
      </c>
      <c r="N18" s="76"/>
    </row>
    <row r="19" spans="1:14" ht="45">
      <c r="A19" s="73">
        <v>11</v>
      </c>
      <c r="B19" s="107" t="s">
        <v>232</v>
      </c>
      <c r="C19" s="127" t="s">
        <v>291</v>
      </c>
      <c r="D19" s="128">
        <v>2011</v>
      </c>
      <c r="E19" s="104"/>
      <c r="F19" s="104"/>
      <c r="G19" s="110">
        <v>290.31399999999996</v>
      </c>
      <c r="H19" s="104"/>
      <c r="I19" s="104"/>
      <c r="J19" s="110">
        <v>290.31399999999996</v>
      </c>
      <c r="K19" s="104"/>
      <c r="L19" s="104"/>
      <c r="M19" s="105"/>
      <c r="N19" s="76"/>
    </row>
    <row r="20" spans="1:14" ht="52.5">
      <c r="A20" s="73">
        <v>12</v>
      </c>
      <c r="B20" s="121" t="s">
        <v>230</v>
      </c>
      <c r="C20" s="127" t="s">
        <v>291</v>
      </c>
      <c r="D20" s="128">
        <v>2011</v>
      </c>
      <c r="E20" s="104"/>
      <c r="F20" s="104"/>
      <c r="G20" s="110">
        <v>422.1</v>
      </c>
      <c r="H20" s="104"/>
      <c r="I20" s="104"/>
      <c r="J20" s="110">
        <v>422.1</v>
      </c>
      <c r="K20" s="104"/>
      <c r="L20" s="110">
        <v>422.1</v>
      </c>
      <c r="M20" s="109">
        <v>422.1</v>
      </c>
      <c r="N20" s="76"/>
    </row>
    <row r="21" spans="1:14" ht="45">
      <c r="A21" s="73">
        <v>13</v>
      </c>
      <c r="B21" s="107" t="s">
        <v>233</v>
      </c>
      <c r="C21" s="127" t="s">
        <v>291</v>
      </c>
      <c r="D21" s="128">
        <v>2011</v>
      </c>
      <c r="E21" s="104"/>
      <c r="F21" s="104"/>
      <c r="G21" s="110">
        <v>450</v>
      </c>
      <c r="H21" s="104"/>
      <c r="I21" s="104"/>
      <c r="J21" s="110">
        <v>450</v>
      </c>
      <c r="K21" s="104"/>
      <c r="L21" s="104"/>
      <c r="M21" s="105"/>
      <c r="N21" s="76"/>
    </row>
    <row r="22" spans="1:14" ht="45">
      <c r="A22" s="73">
        <v>14</v>
      </c>
      <c r="B22" s="107" t="s">
        <v>234</v>
      </c>
      <c r="C22" s="127" t="s">
        <v>291</v>
      </c>
      <c r="D22" s="128">
        <v>2011</v>
      </c>
      <c r="E22" s="104"/>
      <c r="F22" s="104"/>
      <c r="G22" s="110">
        <v>450</v>
      </c>
      <c r="H22" s="104"/>
      <c r="I22" s="104"/>
      <c r="J22" s="110">
        <v>450</v>
      </c>
      <c r="K22" s="104"/>
      <c r="L22" s="104"/>
      <c r="M22" s="105"/>
      <c r="N22" s="76"/>
    </row>
    <row r="23" spans="1:15" ht="63">
      <c r="A23" s="73">
        <v>15</v>
      </c>
      <c r="B23" s="121" t="s">
        <v>285</v>
      </c>
      <c r="C23" s="127" t="s">
        <v>291</v>
      </c>
      <c r="D23" s="128">
        <v>2011</v>
      </c>
      <c r="E23" s="104"/>
      <c r="F23" s="104"/>
      <c r="G23" s="110">
        <v>100</v>
      </c>
      <c r="H23" s="104"/>
      <c r="I23" s="104"/>
      <c r="J23" s="110">
        <v>100</v>
      </c>
      <c r="K23" s="104"/>
      <c r="L23" s="110">
        <v>100</v>
      </c>
      <c r="M23" s="109">
        <v>100</v>
      </c>
      <c r="N23" s="76"/>
      <c r="O23" s="105"/>
    </row>
    <row r="24" spans="1:14" ht="67.5">
      <c r="A24" s="73">
        <v>16</v>
      </c>
      <c r="B24" s="107" t="s">
        <v>235</v>
      </c>
      <c r="C24" s="127" t="s">
        <v>291</v>
      </c>
      <c r="D24" s="128">
        <v>2011</v>
      </c>
      <c r="E24" s="104"/>
      <c r="F24" s="104"/>
      <c r="G24" s="109">
        <v>200</v>
      </c>
      <c r="H24" s="104"/>
      <c r="I24" s="104"/>
      <c r="J24" s="109">
        <v>200</v>
      </c>
      <c r="K24" s="104"/>
      <c r="L24" s="104"/>
      <c r="M24" s="105"/>
      <c r="N24" s="76"/>
    </row>
    <row r="25" spans="1:14" ht="56.25">
      <c r="A25" s="73">
        <v>17</v>
      </c>
      <c r="B25" s="107" t="s">
        <v>236</v>
      </c>
      <c r="C25" s="127" t="s">
        <v>291</v>
      </c>
      <c r="D25" s="128">
        <v>2011</v>
      </c>
      <c r="E25" s="104"/>
      <c r="F25" s="104"/>
      <c r="G25" s="110">
        <v>100</v>
      </c>
      <c r="H25" s="104"/>
      <c r="I25" s="104"/>
      <c r="J25" s="110">
        <v>100</v>
      </c>
      <c r="K25" s="104"/>
      <c r="L25" s="104"/>
      <c r="M25" s="105"/>
      <c r="N25" s="76"/>
    </row>
    <row r="26" spans="1:14" ht="63">
      <c r="A26" s="73">
        <v>18</v>
      </c>
      <c r="B26" s="122" t="s">
        <v>274</v>
      </c>
      <c r="C26" s="127" t="s">
        <v>291</v>
      </c>
      <c r="D26" s="128">
        <v>2011</v>
      </c>
      <c r="E26" s="104"/>
      <c r="F26" s="104"/>
      <c r="G26" s="110">
        <v>150</v>
      </c>
      <c r="H26" s="104"/>
      <c r="I26" s="104"/>
      <c r="J26" s="110">
        <v>150</v>
      </c>
      <c r="K26" s="104"/>
      <c r="L26" s="104"/>
      <c r="M26" s="105"/>
      <c r="N26" s="76"/>
    </row>
    <row r="27" spans="1:14" ht="63">
      <c r="A27" s="73">
        <v>19</v>
      </c>
      <c r="B27" s="121" t="s">
        <v>261</v>
      </c>
      <c r="C27" s="127" t="s">
        <v>291</v>
      </c>
      <c r="D27" s="128">
        <v>2011</v>
      </c>
      <c r="E27" s="104"/>
      <c r="F27" s="104"/>
      <c r="G27" s="110">
        <v>342</v>
      </c>
      <c r="H27" s="104"/>
      <c r="I27" s="104"/>
      <c r="J27" s="110">
        <v>342</v>
      </c>
      <c r="K27" s="110"/>
      <c r="L27" s="110">
        <v>342</v>
      </c>
      <c r="M27" s="109">
        <v>342</v>
      </c>
      <c r="N27" s="76"/>
    </row>
    <row r="28" spans="1:14" ht="45">
      <c r="A28" s="73">
        <v>20</v>
      </c>
      <c r="B28" s="108" t="s">
        <v>262</v>
      </c>
      <c r="C28" s="127" t="s">
        <v>291</v>
      </c>
      <c r="D28" s="128">
        <v>2011</v>
      </c>
      <c r="E28" s="104"/>
      <c r="F28" s="104"/>
      <c r="G28" s="111">
        <v>536.873</v>
      </c>
      <c r="H28" s="104"/>
      <c r="I28" s="104"/>
      <c r="J28" s="111">
        <f>J95</f>
        <v>0</v>
      </c>
      <c r="K28" s="104"/>
      <c r="L28" s="104"/>
      <c r="M28" s="105"/>
      <c r="N28" s="76"/>
    </row>
    <row r="29" spans="1:14" ht="52.5">
      <c r="A29" s="73">
        <v>21</v>
      </c>
      <c r="B29" s="126" t="s">
        <v>279</v>
      </c>
      <c r="C29" s="127" t="s">
        <v>291</v>
      </c>
      <c r="D29" s="128">
        <v>2011</v>
      </c>
      <c r="E29" s="104"/>
      <c r="F29" s="104"/>
      <c r="G29" s="110">
        <v>240</v>
      </c>
      <c r="H29" s="104"/>
      <c r="I29" s="104"/>
      <c r="J29" s="110">
        <v>240</v>
      </c>
      <c r="K29" s="104"/>
      <c r="L29" s="110">
        <v>212.5</v>
      </c>
      <c r="M29" s="109">
        <v>212.5</v>
      </c>
      <c r="N29" s="76"/>
    </row>
    <row r="30" spans="1:14" ht="45">
      <c r="A30" s="73">
        <v>22</v>
      </c>
      <c r="B30" s="107" t="s">
        <v>237</v>
      </c>
      <c r="C30" s="127" t="s">
        <v>291</v>
      </c>
      <c r="D30" s="128">
        <v>2011</v>
      </c>
      <c r="E30" s="104"/>
      <c r="F30" s="104"/>
      <c r="G30" s="110">
        <v>100</v>
      </c>
      <c r="H30" s="104"/>
      <c r="I30" s="104"/>
      <c r="J30" s="110">
        <v>100</v>
      </c>
      <c r="K30" s="104"/>
      <c r="L30" s="104"/>
      <c r="M30" s="105"/>
      <c r="N30" s="76"/>
    </row>
    <row r="31" spans="1:14" ht="45">
      <c r="A31" s="73">
        <v>23</v>
      </c>
      <c r="B31" s="107" t="s">
        <v>238</v>
      </c>
      <c r="C31" s="127" t="s">
        <v>291</v>
      </c>
      <c r="D31" s="128">
        <v>2011</v>
      </c>
      <c r="E31" s="104"/>
      <c r="F31" s="104"/>
      <c r="G31" s="110">
        <v>400</v>
      </c>
      <c r="H31" s="104"/>
      <c r="I31" s="104"/>
      <c r="J31" s="110">
        <v>400</v>
      </c>
      <c r="K31" s="104"/>
      <c r="L31" s="104"/>
      <c r="M31" s="105"/>
      <c r="N31" s="76"/>
    </row>
    <row r="32" spans="1:14" ht="56.25">
      <c r="A32" s="73">
        <v>24</v>
      </c>
      <c r="B32" s="107" t="s">
        <v>239</v>
      </c>
      <c r="C32" s="127" t="s">
        <v>291</v>
      </c>
      <c r="D32" s="128">
        <v>2011</v>
      </c>
      <c r="E32" s="104"/>
      <c r="F32" s="104"/>
      <c r="G32" s="110">
        <v>150</v>
      </c>
      <c r="H32" s="104"/>
      <c r="I32" s="104"/>
      <c r="J32" s="110">
        <v>150</v>
      </c>
      <c r="K32" s="104"/>
      <c r="L32" s="104"/>
      <c r="M32" s="105"/>
      <c r="N32" s="76"/>
    </row>
    <row r="33" spans="1:14" ht="78.75">
      <c r="A33" s="73">
        <v>25</v>
      </c>
      <c r="B33" s="107" t="s">
        <v>240</v>
      </c>
      <c r="C33" s="127" t="s">
        <v>291</v>
      </c>
      <c r="D33" s="128">
        <v>2011</v>
      </c>
      <c r="E33" s="104"/>
      <c r="F33" s="104"/>
      <c r="G33" s="110">
        <v>350</v>
      </c>
      <c r="H33" s="104"/>
      <c r="I33" s="104"/>
      <c r="J33" s="110">
        <v>350</v>
      </c>
      <c r="K33" s="104"/>
      <c r="L33" s="104"/>
      <c r="M33" s="105"/>
      <c r="N33" s="76"/>
    </row>
    <row r="34" spans="1:14" ht="67.5">
      <c r="A34" s="73">
        <v>26</v>
      </c>
      <c r="B34" s="107" t="s">
        <v>241</v>
      </c>
      <c r="C34" s="127" t="s">
        <v>291</v>
      </c>
      <c r="D34" s="128">
        <v>2011</v>
      </c>
      <c r="E34" s="104"/>
      <c r="F34" s="104"/>
      <c r="G34" s="110">
        <v>250</v>
      </c>
      <c r="H34" s="104"/>
      <c r="I34" s="104"/>
      <c r="J34" s="110">
        <v>250</v>
      </c>
      <c r="K34" s="104"/>
      <c r="L34" s="104"/>
      <c r="M34" s="105"/>
      <c r="N34" s="76"/>
    </row>
    <row r="35" spans="1:14" ht="56.25">
      <c r="A35" s="73">
        <v>27</v>
      </c>
      <c r="B35" s="107" t="s">
        <v>242</v>
      </c>
      <c r="C35" s="127" t="s">
        <v>291</v>
      </c>
      <c r="D35" s="128">
        <v>2011</v>
      </c>
      <c r="E35" s="104"/>
      <c r="F35" s="104"/>
      <c r="G35" s="205">
        <v>600</v>
      </c>
      <c r="H35" s="104"/>
      <c r="I35" s="104"/>
      <c r="J35" s="205">
        <v>600</v>
      </c>
      <c r="K35" s="104"/>
      <c r="L35" s="104"/>
      <c r="M35" s="105"/>
      <c r="N35" s="76"/>
    </row>
    <row r="36" spans="1:14" ht="56.25">
      <c r="A36" s="73">
        <v>28</v>
      </c>
      <c r="B36" s="107" t="s">
        <v>243</v>
      </c>
      <c r="C36" s="127" t="s">
        <v>291</v>
      </c>
      <c r="D36" s="128">
        <v>2011</v>
      </c>
      <c r="E36" s="104"/>
      <c r="F36" s="104"/>
      <c r="G36" s="206"/>
      <c r="H36" s="104"/>
      <c r="I36" s="104"/>
      <c r="J36" s="206"/>
      <c r="K36" s="104"/>
      <c r="L36" s="104"/>
      <c r="M36" s="105"/>
      <c r="N36" s="76"/>
    </row>
    <row r="37" spans="1:14" ht="56.25">
      <c r="A37" s="73">
        <v>29</v>
      </c>
      <c r="B37" s="115" t="s">
        <v>280</v>
      </c>
      <c r="C37" s="127" t="s">
        <v>291</v>
      </c>
      <c r="D37" s="128">
        <v>2011</v>
      </c>
      <c r="E37" s="104"/>
      <c r="F37" s="104"/>
      <c r="G37" s="109">
        <v>300</v>
      </c>
      <c r="H37" s="104"/>
      <c r="I37" s="104"/>
      <c r="J37" s="109">
        <v>300</v>
      </c>
      <c r="K37" s="104"/>
      <c r="L37" s="109">
        <v>299.3</v>
      </c>
      <c r="M37" s="109">
        <v>299.3</v>
      </c>
      <c r="N37" s="76"/>
    </row>
    <row r="38" spans="1:14" ht="67.5">
      <c r="A38" s="73">
        <v>30</v>
      </c>
      <c r="B38" s="115" t="s">
        <v>244</v>
      </c>
      <c r="C38" s="127" t="s">
        <v>291</v>
      </c>
      <c r="D38" s="128">
        <v>2011</v>
      </c>
      <c r="E38" s="104"/>
      <c r="F38" s="104"/>
      <c r="G38" s="109">
        <v>500</v>
      </c>
      <c r="H38" s="104"/>
      <c r="I38" s="104"/>
      <c r="J38" s="109">
        <v>500</v>
      </c>
      <c r="K38" s="104"/>
      <c r="L38" s="104"/>
      <c r="M38" s="105"/>
      <c r="N38" s="76"/>
    </row>
    <row r="39" spans="1:14" ht="67.5">
      <c r="A39" s="73">
        <v>31</v>
      </c>
      <c r="B39" s="115" t="s">
        <v>245</v>
      </c>
      <c r="C39" s="127" t="s">
        <v>291</v>
      </c>
      <c r="D39" s="128">
        <v>2011</v>
      </c>
      <c r="E39" s="104"/>
      <c r="F39" s="104"/>
      <c r="G39" s="109">
        <v>400</v>
      </c>
      <c r="H39" s="104"/>
      <c r="I39" s="104"/>
      <c r="J39" s="109">
        <v>400</v>
      </c>
      <c r="K39" s="104"/>
      <c r="L39" s="104"/>
      <c r="M39" s="105"/>
      <c r="N39" s="76"/>
    </row>
    <row r="40" spans="1:14" ht="45">
      <c r="A40" s="73">
        <v>32</v>
      </c>
      <c r="B40" s="115" t="s">
        <v>246</v>
      </c>
      <c r="C40" s="127" t="s">
        <v>291</v>
      </c>
      <c r="D40" s="128">
        <v>2011</v>
      </c>
      <c r="E40" s="104"/>
      <c r="F40" s="104"/>
      <c r="G40" s="109">
        <v>250</v>
      </c>
      <c r="H40" s="104"/>
      <c r="I40" s="104"/>
      <c r="J40" s="109">
        <v>250</v>
      </c>
      <c r="K40" s="104"/>
      <c r="L40" s="104"/>
      <c r="M40" s="105"/>
      <c r="N40" s="76"/>
    </row>
    <row r="41" spans="1:14" ht="45">
      <c r="A41" s="73">
        <v>33</v>
      </c>
      <c r="B41" s="115" t="s">
        <v>247</v>
      </c>
      <c r="C41" s="127" t="s">
        <v>291</v>
      </c>
      <c r="D41" s="128">
        <v>2011</v>
      </c>
      <c r="E41" s="104"/>
      <c r="F41" s="104"/>
      <c r="G41" s="109">
        <v>400</v>
      </c>
      <c r="H41" s="104"/>
      <c r="I41" s="104"/>
      <c r="J41" s="109">
        <v>400</v>
      </c>
      <c r="K41" s="104"/>
      <c r="L41" s="104"/>
      <c r="M41" s="105"/>
      <c r="N41" s="76"/>
    </row>
    <row r="42" spans="1:14" ht="73.5">
      <c r="A42" s="73">
        <v>34</v>
      </c>
      <c r="B42" s="123" t="s">
        <v>248</v>
      </c>
      <c r="C42" s="127" t="s">
        <v>291</v>
      </c>
      <c r="D42" s="128">
        <v>2011</v>
      </c>
      <c r="E42" s="104"/>
      <c r="F42" s="104"/>
      <c r="G42" s="109">
        <v>1288</v>
      </c>
      <c r="H42" s="104"/>
      <c r="I42" s="104"/>
      <c r="J42" s="109">
        <v>1288</v>
      </c>
      <c r="K42" s="104"/>
      <c r="L42" s="109">
        <v>1288</v>
      </c>
      <c r="M42" s="109">
        <v>1288</v>
      </c>
      <c r="N42" s="76"/>
    </row>
    <row r="43" spans="1:14" ht="90">
      <c r="A43" s="73">
        <v>35</v>
      </c>
      <c r="B43" s="115" t="s">
        <v>249</v>
      </c>
      <c r="C43" s="127" t="s">
        <v>291</v>
      </c>
      <c r="D43" s="128">
        <v>2011</v>
      </c>
      <c r="E43" s="104"/>
      <c r="F43" s="104"/>
      <c r="G43" s="109">
        <v>350</v>
      </c>
      <c r="H43" s="104"/>
      <c r="I43" s="104"/>
      <c r="J43" s="109">
        <v>350</v>
      </c>
      <c r="K43" s="104"/>
      <c r="L43" s="104"/>
      <c r="M43" s="105"/>
      <c r="N43" s="76"/>
    </row>
    <row r="44" spans="1:14" ht="67.5">
      <c r="A44" s="73">
        <v>36</v>
      </c>
      <c r="B44" s="115" t="s">
        <v>250</v>
      </c>
      <c r="C44" s="127" t="s">
        <v>291</v>
      </c>
      <c r="D44" s="128">
        <v>2011</v>
      </c>
      <c r="E44" s="104"/>
      <c r="F44" s="104"/>
      <c r="G44" s="109">
        <v>400</v>
      </c>
      <c r="H44" s="104"/>
      <c r="I44" s="104"/>
      <c r="J44" s="109">
        <v>400</v>
      </c>
      <c r="K44" s="104"/>
      <c r="L44" s="104"/>
      <c r="M44" s="105"/>
      <c r="N44" s="76"/>
    </row>
    <row r="45" spans="1:14" ht="45">
      <c r="A45" s="73">
        <v>37</v>
      </c>
      <c r="B45" s="115" t="s">
        <v>251</v>
      </c>
      <c r="C45" s="127" t="s">
        <v>291</v>
      </c>
      <c r="D45" s="128">
        <v>2011</v>
      </c>
      <c r="E45" s="104"/>
      <c r="F45" s="104"/>
      <c r="G45" s="109">
        <v>500</v>
      </c>
      <c r="H45" s="104"/>
      <c r="I45" s="104"/>
      <c r="J45" s="109">
        <v>500</v>
      </c>
      <c r="K45" s="104"/>
      <c r="L45" s="104"/>
      <c r="M45" s="105"/>
      <c r="N45" s="76"/>
    </row>
    <row r="46" spans="1:14" ht="45">
      <c r="A46" s="73">
        <v>38</v>
      </c>
      <c r="B46" s="115" t="s">
        <v>252</v>
      </c>
      <c r="C46" s="127" t="s">
        <v>291</v>
      </c>
      <c r="D46" s="128">
        <v>2011</v>
      </c>
      <c r="E46" s="104"/>
      <c r="F46" s="104"/>
      <c r="G46" s="109">
        <v>200</v>
      </c>
      <c r="H46" s="104"/>
      <c r="I46" s="104"/>
      <c r="J46" s="109">
        <v>200</v>
      </c>
      <c r="K46" s="104"/>
      <c r="L46" s="104"/>
      <c r="M46" s="105"/>
      <c r="N46" s="76"/>
    </row>
    <row r="47" spans="1:14" ht="52.5">
      <c r="A47" s="73">
        <v>39</v>
      </c>
      <c r="B47" s="123" t="s">
        <v>253</v>
      </c>
      <c r="C47" s="127" t="s">
        <v>291</v>
      </c>
      <c r="D47" s="128">
        <v>2011</v>
      </c>
      <c r="E47" s="104"/>
      <c r="F47" s="104"/>
      <c r="G47" s="109">
        <v>800</v>
      </c>
      <c r="H47" s="104"/>
      <c r="I47" s="104"/>
      <c r="J47" s="109">
        <v>800</v>
      </c>
      <c r="K47" s="104"/>
      <c r="L47" s="109">
        <v>800</v>
      </c>
      <c r="M47" s="109">
        <v>800</v>
      </c>
      <c r="N47" s="76"/>
    </row>
    <row r="48" spans="1:14" ht="52.5">
      <c r="A48" s="73">
        <v>40</v>
      </c>
      <c r="B48" s="123" t="s">
        <v>254</v>
      </c>
      <c r="C48" s="127" t="s">
        <v>291</v>
      </c>
      <c r="D48" s="128">
        <v>2011</v>
      </c>
      <c r="E48" s="104"/>
      <c r="F48" s="104"/>
      <c r="G48" s="109">
        <v>995</v>
      </c>
      <c r="H48" s="104"/>
      <c r="I48" s="104"/>
      <c r="J48" s="109">
        <v>995</v>
      </c>
      <c r="K48" s="104"/>
      <c r="L48" s="109">
        <v>995</v>
      </c>
      <c r="M48" s="109">
        <v>995</v>
      </c>
      <c r="N48" s="76"/>
    </row>
    <row r="49" spans="1:14" ht="45">
      <c r="A49" s="73">
        <v>41</v>
      </c>
      <c r="B49" s="123" t="s">
        <v>281</v>
      </c>
      <c r="C49" s="127" t="s">
        <v>291</v>
      </c>
      <c r="D49" s="128">
        <v>2011</v>
      </c>
      <c r="E49" s="104"/>
      <c r="F49" s="104"/>
      <c r="G49" s="109">
        <v>500</v>
      </c>
      <c r="H49" s="104"/>
      <c r="I49" s="104"/>
      <c r="J49" s="109">
        <v>500</v>
      </c>
      <c r="K49" s="104"/>
      <c r="L49" s="109">
        <v>497</v>
      </c>
      <c r="M49" s="109">
        <v>497</v>
      </c>
      <c r="N49" s="76"/>
    </row>
    <row r="50" spans="1:14" ht="52.5">
      <c r="A50" s="73">
        <v>42</v>
      </c>
      <c r="B50" s="123" t="s">
        <v>276</v>
      </c>
      <c r="C50" s="127" t="s">
        <v>291</v>
      </c>
      <c r="D50" s="128">
        <v>2011</v>
      </c>
      <c r="E50" s="104"/>
      <c r="F50" s="104"/>
      <c r="G50" s="109">
        <v>350</v>
      </c>
      <c r="H50" s="104"/>
      <c r="I50" s="104"/>
      <c r="J50" s="109">
        <v>350</v>
      </c>
      <c r="K50" s="104"/>
      <c r="L50" s="109">
        <v>347</v>
      </c>
      <c r="M50" s="109">
        <v>347</v>
      </c>
      <c r="N50" s="76"/>
    </row>
    <row r="51" spans="1:14" ht="45">
      <c r="A51" s="73">
        <v>43</v>
      </c>
      <c r="B51" s="115" t="s">
        <v>255</v>
      </c>
      <c r="C51" s="127" t="s">
        <v>291</v>
      </c>
      <c r="D51" s="128">
        <v>2011</v>
      </c>
      <c r="E51" s="104"/>
      <c r="F51" s="104"/>
      <c r="G51" s="109">
        <v>400</v>
      </c>
      <c r="H51" s="104"/>
      <c r="I51" s="104"/>
      <c r="J51" s="109">
        <v>400</v>
      </c>
      <c r="K51" s="104"/>
      <c r="L51" s="104"/>
      <c r="M51" s="105"/>
      <c r="N51" s="76"/>
    </row>
    <row r="52" spans="1:14" ht="45">
      <c r="A52" s="73">
        <v>44</v>
      </c>
      <c r="B52" s="115" t="s">
        <v>256</v>
      </c>
      <c r="C52" s="127" t="s">
        <v>291</v>
      </c>
      <c r="D52" s="128">
        <v>2011</v>
      </c>
      <c r="E52" s="104"/>
      <c r="F52" s="104"/>
      <c r="G52" s="109">
        <v>550</v>
      </c>
      <c r="H52" s="104"/>
      <c r="I52" s="104"/>
      <c r="J52" s="109">
        <v>550</v>
      </c>
      <c r="K52" s="104"/>
      <c r="L52" s="104"/>
      <c r="M52" s="105"/>
      <c r="N52" s="76"/>
    </row>
    <row r="53" spans="1:14" ht="63">
      <c r="A53" s="73">
        <v>45</v>
      </c>
      <c r="B53" s="123" t="s">
        <v>275</v>
      </c>
      <c r="C53" s="127" t="s">
        <v>291</v>
      </c>
      <c r="D53" s="128">
        <v>2011</v>
      </c>
      <c r="E53" s="104"/>
      <c r="F53" s="104"/>
      <c r="G53" s="109">
        <v>300</v>
      </c>
      <c r="H53" s="104"/>
      <c r="I53" s="104"/>
      <c r="J53" s="109">
        <v>300</v>
      </c>
      <c r="K53" s="104"/>
      <c r="L53" s="109">
        <v>297</v>
      </c>
      <c r="M53" s="109">
        <v>297</v>
      </c>
      <c r="N53" s="76"/>
    </row>
    <row r="54" spans="1:14" ht="45">
      <c r="A54" s="73">
        <v>46</v>
      </c>
      <c r="B54" s="115" t="s">
        <v>257</v>
      </c>
      <c r="C54" s="127" t="s">
        <v>291</v>
      </c>
      <c r="D54" s="128">
        <v>2011</v>
      </c>
      <c r="E54" s="104"/>
      <c r="F54" s="104"/>
      <c r="G54" s="109">
        <v>100</v>
      </c>
      <c r="H54" s="104"/>
      <c r="I54" s="104"/>
      <c r="J54" s="109">
        <v>100</v>
      </c>
      <c r="K54" s="104"/>
      <c r="L54" s="104"/>
      <c r="M54" s="105"/>
      <c r="N54" s="76"/>
    </row>
    <row r="55" spans="1:14" ht="57">
      <c r="A55" s="73">
        <v>47</v>
      </c>
      <c r="B55" s="116" t="s">
        <v>258</v>
      </c>
      <c r="C55" s="127" t="s">
        <v>291</v>
      </c>
      <c r="D55" s="128">
        <v>2011</v>
      </c>
      <c r="E55" s="104"/>
      <c r="F55" s="104"/>
      <c r="G55" s="109">
        <v>340</v>
      </c>
      <c r="H55" s="104"/>
      <c r="I55" s="104"/>
      <c r="J55" s="109">
        <v>340</v>
      </c>
      <c r="K55" s="104"/>
      <c r="L55" s="104"/>
      <c r="M55" s="105"/>
      <c r="N55" s="76"/>
    </row>
    <row r="56" spans="1:14" ht="45">
      <c r="A56" s="73">
        <v>48</v>
      </c>
      <c r="B56" s="117" t="s">
        <v>259</v>
      </c>
      <c r="C56" s="127" t="s">
        <v>291</v>
      </c>
      <c r="D56" s="128">
        <v>2011</v>
      </c>
      <c r="E56" s="104"/>
      <c r="F56" s="104"/>
      <c r="G56" s="109">
        <v>115.5</v>
      </c>
      <c r="H56" s="104"/>
      <c r="I56" s="104"/>
      <c r="J56" s="109">
        <v>115.5</v>
      </c>
      <c r="K56" s="104"/>
      <c r="L56" s="104"/>
      <c r="M56" s="105"/>
      <c r="N56" s="76"/>
    </row>
    <row r="57" spans="1:14" ht="52.5">
      <c r="A57" s="73">
        <v>49</v>
      </c>
      <c r="B57" s="123" t="s">
        <v>260</v>
      </c>
      <c r="C57" s="127" t="s">
        <v>291</v>
      </c>
      <c r="D57" s="128">
        <v>2011</v>
      </c>
      <c r="E57" s="104"/>
      <c r="F57" s="104"/>
      <c r="G57" s="109">
        <v>741</v>
      </c>
      <c r="H57" s="104"/>
      <c r="I57" s="104"/>
      <c r="J57" s="109">
        <v>741</v>
      </c>
      <c r="K57" s="104"/>
      <c r="L57" s="109">
        <v>741</v>
      </c>
      <c r="M57" s="109">
        <v>741</v>
      </c>
      <c r="N57" s="76"/>
    </row>
    <row r="58" spans="1:14" ht="45">
      <c r="A58" s="73">
        <v>50</v>
      </c>
      <c r="B58" s="115" t="s">
        <v>263</v>
      </c>
      <c r="C58" s="127" t="s">
        <v>291</v>
      </c>
      <c r="D58" s="128">
        <v>2011</v>
      </c>
      <c r="E58" s="104"/>
      <c r="F58" s="104"/>
      <c r="G58" s="109">
        <v>135</v>
      </c>
      <c r="H58" s="104"/>
      <c r="I58" s="104"/>
      <c r="J58" s="109">
        <v>135</v>
      </c>
      <c r="K58" s="104"/>
      <c r="L58" s="104"/>
      <c r="M58" s="105"/>
      <c r="N58" s="76"/>
    </row>
    <row r="59" spans="1:14" ht="84">
      <c r="A59" s="73">
        <v>51</v>
      </c>
      <c r="B59" s="123" t="s">
        <v>286</v>
      </c>
      <c r="C59" s="127" t="s">
        <v>291</v>
      </c>
      <c r="D59" s="128">
        <v>2011</v>
      </c>
      <c r="E59" s="104"/>
      <c r="F59" s="104"/>
      <c r="G59" s="104"/>
      <c r="H59" s="104"/>
      <c r="I59" s="109">
        <v>441</v>
      </c>
      <c r="J59" s="104"/>
      <c r="K59" s="104"/>
      <c r="L59" s="109">
        <v>441</v>
      </c>
      <c r="M59" s="109">
        <v>441</v>
      </c>
      <c r="N59" s="76"/>
    </row>
    <row r="60" spans="1:14" ht="105">
      <c r="A60" s="73">
        <v>52</v>
      </c>
      <c r="B60" s="123" t="s">
        <v>287</v>
      </c>
      <c r="C60" s="127" t="s">
        <v>291</v>
      </c>
      <c r="D60" s="128">
        <v>2011</v>
      </c>
      <c r="E60" s="104"/>
      <c r="F60" s="104"/>
      <c r="G60" s="104"/>
      <c r="H60" s="104"/>
      <c r="I60" s="109">
        <v>441</v>
      </c>
      <c r="J60" s="104"/>
      <c r="K60" s="104"/>
      <c r="L60" s="109">
        <v>441</v>
      </c>
      <c r="M60" s="109">
        <v>441</v>
      </c>
      <c r="N60" s="76"/>
    </row>
    <row r="61" spans="1:14" ht="126">
      <c r="A61" s="73">
        <v>53</v>
      </c>
      <c r="B61" s="123" t="s">
        <v>288</v>
      </c>
      <c r="C61" s="127" t="s">
        <v>291</v>
      </c>
      <c r="D61" s="128">
        <v>2011</v>
      </c>
      <c r="E61" s="104"/>
      <c r="F61" s="104"/>
      <c r="G61" s="104"/>
      <c r="H61" s="104"/>
      <c r="I61" s="109">
        <v>441</v>
      </c>
      <c r="J61" s="104"/>
      <c r="K61" s="104"/>
      <c r="L61" s="109">
        <v>201.414</v>
      </c>
      <c r="M61" s="109">
        <v>201.414</v>
      </c>
      <c r="N61" s="76"/>
    </row>
    <row r="62" spans="1:14" ht="94.5">
      <c r="A62" s="73">
        <v>54</v>
      </c>
      <c r="B62" s="123" t="s">
        <v>289</v>
      </c>
      <c r="C62" s="127" t="s">
        <v>291</v>
      </c>
      <c r="D62" s="128">
        <v>2011</v>
      </c>
      <c r="E62" s="104"/>
      <c r="F62" s="104"/>
      <c r="G62" s="104"/>
      <c r="H62" s="104"/>
      <c r="I62" s="109">
        <v>441</v>
      </c>
      <c r="J62" s="104"/>
      <c r="K62" s="104"/>
      <c r="L62" s="109">
        <v>49</v>
      </c>
      <c r="M62" s="109">
        <v>49</v>
      </c>
      <c r="N62" s="76"/>
    </row>
    <row r="63" spans="1:14" ht="73.5">
      <c r="A63" s="73">
        <v>55</v>
      </c>
      <c r="B63" s="124" t="s">
        <v>290</v>
      </c>
      <c r="C63" s="127" t="s">
        <v>291</v>
      </c>
      <c r="D63" s="128">
        <v>2011</v>
      </c>
      <c r="E63" s="104"/>
      <c r="F63" s="104"/>
      <c r="G63" s="104"/>
      <c r="H63" s="104"/>
      <c r="I63" s="109">
        <v>441</v>
      </c>
      <c r="J63" s="104"/>
      <c r="K63" s="104"/>
      <c r="L63" s="109">
        <v>441</v>
      </c>
      <c r="M63" s="109">
        <v>441</v>
      </c>
      <c r="N63" s="76"/>
    </row>
    <row r="64" spans="1:14" ht="73.5">
      <c r="A64" s="73">
        <v>56</v>
      </c>
      <c r="B64" s="125" t="s">
        <v>282</v>
      </c>
      <c r="C64" s="127" t="s">
        <v>291</v>
      </c>
      <c r="D64" s="128">
        <v>2011</v>
      </c>
      <c r="E64" s="104"/>
      <c r="F64" s="104"/>
      <c r="G64" s="109">
        <v>1520</v>
      </c>
      <c r="H64" s="104"/>
      <c r="I64" s="104"/>
      <c r="J64" s="109">
        <v>1520</v>
      </c>
      <c r="K64" s="104"/>
      <c r="L64" s="109">
        <v>1520</v>
      </c>
      <c r="M64" s="109">
        <v>1520</v>
      </c>
      <c r="N64" s="76"/>
    </row>
    <row r="65" spans="1:14" ht="67.5">
      <c r="A65" s="73">
        <v>57</v>
      </c>
      <c r="B65" s="119" t="s">
        <v>264</v>
      </c>
      <c r="C65" s="127" t="s">
        <v>291</v>
      </c>
      <c r="D65" s="128">
        <v>2011</v>
      </c>
      <c r="E65" s="104"/>
      <c r="F65" s="104"/>
      <c r="G65" s="112">
        <v>641.698</v>
      </c>
      <c r="H65" s="104"/>
      <c r="I65" s="104"/>
      <c r="J65" s="112">
        <v>641.698</v>
      </c>
      <c r="K65" s="104"/>
      <c r="L65" s="104"/>
      <c r="M65" s="105"/>
      <c r="N65" s="76"/>
    </row>
    <row r="66" spans="1:14" ht="67.5">
      <c r="A66" s="73">
        <v>58</v>
      </c>
      <c r="B66" s="119" t="s">
        <v>265</v>
      </c>
      <c r="C66" s="127" t="s">
        <v>291</v>
      </c>
      <c r="D66" s="128">
        <v>2011</v>
      </c>
      <c r="E66" s="104"/>
      <c r="F66" s="104"/>
      <c r="G66" s="112">
        <v>309.915</v>
      </c>
      <c r="H66" s="104"/>
      <c r="I66" s="104"/>
      <c r="J66" s="112">
        <v>309.915</v>
      </c>
      <c r="K66" s="104"/>
      <c r="L66" s="104"/>
      <c r="M66" s="105"/>
      <c r="N66" s="76"/>
    </row>
    <row r="67" spans="1:14" ht="67.5">
      <c r="A67" s="73">
        <v>59</v>
      </c>
      <c r="B67" s="119" t="s">
        <v>266</v>
      </c>
      <c r="C67" s="127" t="s">
        <v>291</v>
      </c>
      <c r="D67" s="128">
        <v>2011</v>
      </c>
      <c r="E67" s="104"/>
      <c r="F67" s="104"/>
      <c r="G67" s="112">
        <v>270.482</v>
      </c>
      <c r="H67" s="104"/>
      <c r="I67" s="104"/>
      <c r="J67" s="112">
        <v>270.482</v>
      </c>
      <c r="K67" s="104"/>
      <c r="L67" s="104"/>
      <c r="M67" s="105"/>
      <c r="N67" s="76"/>
    </row>
    <row r="68" spans="1:14" ht="67.5">
      <c r="A68" s="73">
        <v>60</v>
      </c>
      <c r="B68" s="119" t="s">
        <v>267</v>
      </c>
      <c r="C68" s="127" t="s">
        <v>291</v>
      </c>
      <c r="D68" s="128">
        <v>2011</v>
      </c>
      <c r="E68" s="104"/>
      <c r="F68" s="104"/>
      <c r="G68" s="112">
        <v>269.082</v>
      </c>
      <c r="H68" s="104"/>
      <c r="I68" s="104"/>
      <c r="J68" s="112">
        <v>269.082</v>
      </c>
      <c r="K68" s="104"/>
      <c r="L68" s="104"/>
      <c r="M68" s="105"/>
      <c r="N68" s="76"/>
    </row>
    <row r="69" spans="1:14" ht="45">
      <c r="A69" s="73">
        <v>61</v>
      </c>
      <c r="B69" s="115" t="s">
        <v>237</v>
      </c>
      <c r="C69" s="127" t="s">
        <v>291</v>
      </c>
      <c r="D69" s="128">
        <v>2011</v>
      </c>
      <c r="E69" s="104"/>
      <c r="F69" s="104"/>
      <c r="G69" s="109">
        <v>100</v>
      </c>
      <c r="H69" s="104"/>
      <c r="I69" s="104"/>
      <c r="J69" s="109">
        <v>100</v>
      </c>
      <c r="K69" s="104"/>
      <c r="L69" s="104"/>
      <c r="M69" s="105"/>
      <c r="N69" s="76"/>
    </row>
    <row r="70" spans="1:14" ht="45">
      <c r="A70" s="73">
        <v>62</v>
      </c>
      <c r="B70" s="110" t="s">
        <v>268</v>
      </c>
      <c r="C70" s="127" t="s">
        <v>291</v>
      </c>
      <c r="D70" s="128">
        <v>2011</v>
      </c>
      <c r="E70" s="104"/>
      <c r="F70" s="104"/>
      <c r="G70" s="109">
        <v>1500</v>
      </c>
      <c r="H70" s="104"/>
      <c r="I70" s="104"/>
      <c r="J70" s="109">
        <v>1500</v>
      </c>
      <c r="K70" s="104"/>
      <c r="L70" s="104"/>
      <c r="M70" s="105"/>
      <c r="N70" s="76"/>
    </row>
    <row r="71" spans="1:14" ht="45">
      <c r="A71" s="73">
        <v>63</v>
      </c>
      <c r="B71" s="115" t="s">
        <v>269</v>
      </c>
      <c r="C71" s="127" t="s">
        <v>291</v>
      </c>
      <c r="D71" s="128">
        <v>2011</v>
      </c>
      <c r="E71" s="104"/>
      <c r="F71" s="104"/>
      <c r="G71" s="109">
        <v>1690</v>
      </c>
      <c r="H71" s="104"/>
      <c r="I71" s="104"/>
      <c r="J71" s="109">
        <v>1690</v>
      </c>
      <c r="K71" s="104"/>
      <c r="L71" s="109">
        <v>495.5</v>
      </c>
      <c r="M71" s="109">
        <v>495.5</v>
      </c>
      <c r="N71" s="76"/>
    </row>
    <row r="72" spans="1:14" ht="67.5">
      <c r="A72" s="73">
        <v>64</v>
      </c>
      <c r="B72" s="118" t="s">
        <v>270</v>
      </c>
      <c r="C72" s="127" t="s">
        <v>291</v>
      </c>
      <c r="D72" s="128">
        <v>2011</v>
      </c>
      <c r="E72" s="104"/>
      <c r="F72" s="104"/>
      <c r="G72" s="109">
        <v>200</v>
      </c>
      <c r="H72" s="104"/>
      <c r="I72" s="104"/>
      <c r="J72" s="109">
        <v>200</v>
      </c>
      <c r="K72" s="104"/>
      <c r="L72" s="104"/>
      <c r="M72" s="105"/>
      <c r="N72" s="76"/>
    </row>
    <row r="73" spans="1:14" ht="67.5">
      <c r="A73" s="73">
        <v>65</v>
      </c>
      <c r="B73" s="117" t="s">
        <v>283</v>
      </c>
      <c r="C73" s="127" t="s">
        <v>291</v>
      </c>
      <c r="D73" s="128">
        <v>2011</v>
      </c>
      <c r="E73" s="104"/>
      <c r="F73" s="104"/>
      <c r="G73" s="109"/>
      <c r="H73" s="104"/>
      <c r="I73" s="109">
        <v>9000</v>
      </c>
      <c r="J73" s="109"/>
      <c r="K73" s="104"/>
      <c r="L73" s="109">
        <v>5200</v>
      </c>
      <c r="M73" s="109">
        <v>5200</v>
      </c>
      <c r="N73" s="76"/>
    </row>
    <row r="74" spans="1:14" ht="67.5">
      <c r="A74" s="73">
        <v>66</v>
      </c>
      <c r="B74" s="115" t="s">
        <v>284</v>
      </c>
      <c r="C74" s="127" t="s">
        <v>291</v>
      </c>
      <c r="D74" s="128">
        <v>2011</v>
      </c>
      <c r="E74" s="104"/>
      <c r="F74" s="104"/>
      <c r="G74" s="120">
        <v>15189.8522</v>
      </c>
      <c r="H74" s="104"/>
      <c r="I74" s="104"/>
      <c r="J74" s="120">
        <v>15189.8522</v>
      </c>
      <c r="K74" s="104"/>
      <c r="L74" s="120">
        <v>10824</v>
      </c>
      <c r="M74" s="120">
        <v>4992</v>
      </c>
      <c r="N74" s="76"/>
    </row>
    <row r="75" spans="1:14" ht="56.25">
      <c r="A75" s="73">
        <v>67</v>
      </c>
      <c r="B75" s="115" t="s">
        <v>271</v>
      </c>
      <c r="C75" s="127" t="s">
        <v>291</v>
      </c>
      <c r="D75" s="128">
        <v>2011</v>
      </c>
      <c r="E75" s="104"/>
      <c r="F75" s="104"/>
      <c r="G75" s="109">
        <v>400</v>
      </c>
      <c r="H75" s="104"/>
      <c r="I75" s="104"/>
      <c r="J75" s="109">
        <v>400</v>
      </c>
      <c r="K75" s="104"/>
      <c r="L75" s="104"/>
      <c r="M75" s="105"/>
      <c r="N75" s="76"/>
    </row>
    <row r="76" spans="1:14" ht="67.5">
      <c r="A76" s="73">
        <v>68</v>
      </c>
      <c r="B76" s="117" t="s">
        <v>272</v>
      </c>
      <c r="C76" s="127" t="s">
        <v>291</v>
      </c>
      <c r="D76" s="128">
        <v>2011</v>
      </c>
      <c r="E76" s="104"/>
      <c r="F76" s="104"/>
      <c r="G76" s="113"/>
      <c r="H76" s="104"/>
      <c r="I76" s="113">
        <v>489.8</v>
      </c>
      <c r="J76" s="113"/>
      <c r="K76" s="104"/>
      <c r="L76" s="113">
        <v>489.8</v>
      </c>
      <c r="M76" s="113">
        <v>489.8</v>
      </c>
      <c r="N76" s="76"/>
    </row>
    <row r="77" spans="1:14" ht="67.5">
      <c r="A77" s="73">
        <v>69</v>
      </c>
      <c r="B77" s="117" t="s">
        <v>273</v>
      </c>
      <c r="C77" s="127" t="s">
        <v>291</v>
      </c>
      <c r="D77" s="128">
        <v>2011</v>
      </c>
      <c r="E77" s="104"/>
      <c r="F77" s="104"/>
      <c r="G77" s="114"/>
      <c r="H77" s="104"/>
      <c r="I77" s="114">
        <v>154</v>
      </c>
      <c r="J77" s="114"/>
      <c r="K77" s="104"/>
      <c r="L77" s="114">
        <v>154</v>
      </c>
      <c r="M77" s="114">
        <v>154</v>
      </c>
      <c r="N77" s="76"/>
    </row>
    <row r="78" spans="1:14" ht="45">
      <c r="A78" s="73">
        <v>70</v>
      </c>
      <c r="B78" s="110" t="s">
        <v>237</v>
      </c>
      <c r="C78" s="127" t="s">
        <v>291</v>
      </c>
      <c r="D78" s="128">
        <v>2011</v>
      </c>
      <c r="E78" s="104"/>
      <c r="F78" s="104"/>
      <c r="G78" s="109">
        <v>100</v>
      </c>
      <c r="H78" s="104"/>
      <c r="I78" s="104"/>
      <c r="J78" s="109">
        <v>100</v>
      </c>
      <c r="K78" s="104"/>
      <c r="L78" s="104"/>
      <c r="M78" s="105"/>
      <c r="N78" s="76"/>
    </row>
    <row r="79" spans="1:14" ht="15.75">
      <c r="A79" s="73"/>
      <c r="B79" s="104"/>
      <c r="C79" s="104"/>
      <c r="D79" s="104"/>
      <c r="E79" s="104"/>
      <c r="F79" s="104"/>
      <c r="G79" s="129">
        <f>SUM(G9:G78)</f>
        <v>45276.0662</v>
      </c>
      <c r="H79" s="104"/>
      <c r="I79" s="129">
        <f>SUM(I59:I78)</f>
        <v>11848.8</v>
      </c>
      <c r="J79" s="104"/>
      <c r="K79" s="104"/>
      <c r="L79" s="104"/>
      <c r="M79" s="104"/>
      <c r="N79" s="76"/>
    </row>
    <row r="80" spans="2:14" ht="15.75">
      <c r="B80" s="207" t="s">
        <v>146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</row>
    <row r="81" spans="2:14" ht="15.75">
      <c r="B81" s="216" t="s">
        <v>115</v>
      </c>
      <c r="C81" s="216"/>
      <c r="D81" s="216"/>
      <c r="E81" s="216"/>
      <c r="F81" s="216"/>
      <c r="G81" s="77"/>
      <c r="H81" s="77"/>
      <c r="I81" s="77"/>
      <c r="J81" s="77"/>
      <c r="K81" s="77"/>
      <c r="L81" s="77"/>
      <c r="M81" s="77"/>
      <c r="N81" s="76"/>
    </row>
    <row r="82" spans="2:14" ht="15.75">
      <c r="B82" s="213" t="s">
        <v>144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</row>
    <row r="83" spans="2:14" ht="15.7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</row>
  </sheetData>
  <sheetProtection/>
  <mergeCells count="20">
    <mergeCell ref="K6:L6"/>
    <mergeCell ref="B82:N83"/>
    <mergeCell ref="B7:B8"/>
    <mergeCell ref="C7:C8"/>
    <mergeCell ref="D7:D8"/>
    <mergeCell ref="E7:E8"/>
    <mergeCell ref="M7:M8"/>
    <mergeCell ref="B81:F81"/>
    <mergeCell ref="F7:G7"/>
    <mergeCell ref="H7:I7"/>
    <mergeCell ref="B1:N1"/>
    <mergeCell ref="B2:N2"/>
    <mergeCell ref="B3:N3"/>
    <mergeCell ref="B5:M5"/>
    <mergeCell ref="B4:M4"/>
    <mergeCell ref="A7:A8"/>
    <mergeCell ref="G35:G36"/>
    <mergeCell ref="J35:J36"/>
    <mergeCell ref="B80:N80"/>
    <mergeCell ref="K7:L7"/>
  </mergeCells>
  <printOptions/>
  <pageMargins left="0.17" right="0.1968503937007874" top="0.18" bottom="0.19" header="0.17" footer="0.21"/>
  <pageSetup fitToHeight="10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2011-10-19T06:40:50Z</cp:lastPrinted>
  <dcterms:created xsi:type="dcterms:W3CDTF">2007-10-25T07:17:21Z</dcterms:created>
  <dcterms:modified xsi:type="dcterms:W3CDTF">2012-09-18T11:36:49Z</dcterms:modified>
  <cp:category/>
  <cp:version/>
  <cp:contentType/>
  <cp:contentStatus/>
</cp:coreProperties>
</file>